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<sst xmlns="http://schemas.openxmlformats.org/spreadsheetml/2006/main" count="47" uniqueCount="47">
  <si>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</si>
  <si>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ZVP020</t>
  </si>
  <si>
    <t xml:space="preserve">m²</t>
  </si>
  <si>
    <t xml:space="preserve">Sistema de fachada ventilada "LEVANTINA", de piedra natural, para revestimiento exterior de fachada existente.</t>
  </si>
  <si>
    <r>
      <rPr>
        <sz val="8.25"/>
        <color rgb="FF000000"/>
        <rFont val="Arial"/>
        <family val="2"/>
      </rPr>
      <t xml:space="preserve">Rehabilitación energética de fachada, mediante sistema de fachada ventilada "LEVANTINA", de </t>
    </r>
    <r>
      <rPr>
        <b/>
        <sz val="8.25"/>
        <color rgb="FF000000"/>
        <rFont val="Arial"/>
        <family val="2"/>
      </rPr>
      <t xml:space="preserve">3</t>
    </r>
    <r>
      <rPr>
        <sz val="8.25"/>
        <color rgb="FF000000"/>
        <rFont val="Arial"/>
        <family val="2"/>
      </rPr>
      <t xml:space="preserve"> cm de espesor, compuesto de </t>
    </r>
    <r>
      <rPr>
        <b/>
        <sz val="8.25"/>
        <color rgb="FF000000"/>
        <rFont val="Arial"/>
        <family val="2"/>
      </rPr>
      <t xml:space="preserve">placas de caliza Marbella con la calidad exigida por el método de clasificación de "LEVANTINA", acabado abujardado, de 60x40x3 cm, con un ranurado longitudinal superior e inferior en cada pieza, para su apoyo sobre perfiles secundarios horizontales de aluminio, ensamblados a los perfiles principales verticales de aluminio, fijados a su vez al paramento soporte con taquetes especiales y aislamiento de panel de lana mineral, de 40 mm de espesor, revestido por una de sus caras con un velo negro, fijado mecánicamente sobre fachada existente</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</si>
  <si>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</si>
  <si>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</si>
  <si>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</si>
  <si>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</si>
  <si>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</si>
  <si>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</si>
  <si>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</si>
  <si>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</si>
  <si>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</si>
  <si>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</si>
  <si>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</si>
  <si>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</si>
  <si>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</si>
  <si>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</si>
  <si>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</si>
  <si>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</si>
  <si>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mt18lev020fb</t>
  </si>
  <si>
    <t xml:space="preserve">m²</t>
  </si>
  <si>
    <t xml:space="preserve">Placa de caliza Marbella con la calidad exigida por el método de clasificación de "LEVANTINA", acabado abujardado, de 60x40x3 cm, color blanco cremoso, procedente de Zarcilla de Ramos, Murcia (España).</t>
  </si>
  <si>
    <t xml:space="preserve">mt19paj140a7000</t>
  </si>
  <si>
    <t xml:space="preserve">m²</t>
  </si>
  <si>
    <t xml:space="preserve">Subestructura soporte para capa exterior de fachada ventilada del sistema de anclaje longitudinal de piezas ranuradas de piedra natural, insertables sobre corredizas formadas por perfiles secundarios horizontales tipo ‘T’ de aluminio, para ensamblar con los perfiles principales verticales de aluminio, que se fijarán a su vez al frente de concreto de cada losa (aproximadamente 3 m de altura libre) con taquetes especiales; incluso parte proporcional de fijaciones de acero inoxidable para ensamblar los perfiles, clips de nivelación, masilla adhesiva elástica, ménsulas metálicas de sustentación y ménsulas metálicas de retención.</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</si>
  <si>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</si>
  <si>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</si>
  <si>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</si>
  <si>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</si>
  <si>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</si>
  <si>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</si>
  <si>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</si>
  <si>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</si>
  <si>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</si>
  <si>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</si>
  <si>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</si>
  <si>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</si>
  <si>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</si>
  <si>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</si>
  <si>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</si>
  <si>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</si>
  <si>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</si>
  <si>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</si>
  <si>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Coste de mantenimiento decenal: $ 260,21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</si>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</sst>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65" customWidth="1"/>
    <col min="5" max="5" width="52.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4" t="s">
        <v>4</v>
      </c>
      <c r="B5" s="4"/>
      <c r="C5" s="4"/>
      <c r="D5" s="4"/>
      <c r="E5" s="4"/>
      <c r="F5" s="4"/>
      <c r="G5" s="4"/>
      <c r="H5" s="4"/>
    </row>
    <row r="8" spans="1:8" ht="13.50" thickBot="1" customHeight="1">
      <c r="A8" s="5" t="s">
        <v>5</v>
      </c>
      <c r="B8" s="5"/>
      <c r="C8" s="5"/>
      <c r="D8" s="5" t="s">
        <v>6</v>
      </c>
      <c r="E8" s="5" t="s">
        <v>7</v>
      </c>
      <c r="F8" s="6" t="s">
        <v>8</v>
      </c>
      <c r="G8" s="6" t="s">
        <v>9</v>
      </c>
      <c r="H8" s="6" t="s">
        <v>10</v>
      </c>
    </row>
    <row r="9" spans="1:8" ht="13.50" thickBot="1" customHeight="1">
      <c r="A9" s="7">
        <v>1.000000</v>
      </c>
      <c r="B9" s="7"/>
      <c r="C9" s="7"/>
      <c r="D9" s="7"/>
      <c r="E9" s="8" t="s">
        <v>11</v>
      </c>
      <c r="F9" s="8"/>
      <c r="G9" s="7"/>
      <c r="H9" s="7"/>
    </row>
    <row r="10" spans="1:8" ht="34.50" thickBot="1" customHeight="1">
      <c r="A10" s="1" t="s">
        <v>12</v>
      </c>
      <c r="B10" s="1"/>
      <c r="C10" s="1"/>
      <c r="D10" s="9" t="s">
        <v>13</v>
      </c>
      <c r="E10" s="1" t="s">
        <v>14</v>
      </c>
      <c r="F10" s="10">
        <v>1.050000</v>
      </c>
      <c r="G10" s="11">
        <v>129.500000</v>
      </c>
      <c r="H10" s="11">
        <f ca="1">ROUND(INDIRECT(ADDRESS(ROW()+(0), COLUMN()+(-2), 1))*INDIRECT(ADDRESS(ROW()+(0), COLUMN()+(-1), 1)), 2)</f>
        <v>135.980000</v>
      </c>
    </row>
    <row r="11" spans="1:8" ht="24.00" thickBot="1" customHeight="1">
      <c r="A11" s="1" t="s">
        <v>15</v>
      </c>
      <c r="B11" s="1"/>
      <c r="C11" s="1"/>
      <c r="D11" s="9" t="s">
        <v>16</v>
      </c>
      <c r="E11" s="1" t="s">
        <v>17</v>
      </c>
      <c r="F11" s="10">
        <v>4.000000</v>
      </c>
      <c r="G11" s="11">
        <v>4.850000</v>
      </c>
      <c r="H11" s="11">
        <f ca="1">ROUND(INDIRECT(ADDRESS(ROW()+(0), COLUMN()+(-2), 1))*INDIRECT(ADDRESS(ROW()+(0), COLUMN()+(-1), 1)), 2)</f>
        <v>19.400000</v>
      </c>
    </row>
    <row r="12" spans="1:8" ht="13.50" thickBot="1" customHeight="1">
      <c r="A12" s="1" t="s">
        <v>18</v>
      </c>
      <c r="B12" s="1"/>
      <c r="C12" s="1"/>
      <c r="D12" s="9" t="s">
        <v>19</v>
      </c>
      <c r="E12" s="1" t="s">
        <v>20</v>
      </c>
      <c r="F12" s="10">
        <v>0.440000</v>
      </c>
      <c r="G12" s="11">
        <v>7.280000</v>
      </c>
      <c r="H12" s="11">
        <f ca="1">ROUND(INDIRECT(ADDRESS(ROW()+(0), COLUMN()+(-2), 1))*INDIRECT(ADDRESS(ROW()+(0), COLUMN()+(-1), 1)), 2)</f>
        <v>3.200000</v>
      </c>
    </row>
    <row r="13" spans="1:8" ht="45.00" thickBot="1" customHeight="1">
      <c r="A13" s="1" t="s">
        <v>21</v>
      </c>
      <c r="B13" s="1"/>
      <c r="C13" s="1"/>
      <c r="D13" s="9" t="s">
        <v>22</v>
      </c>
      <c r="E13" s="1" t="s">
        <v>23</v>
      </c>
      <c r="F13" s="10">
        <v>1.070000</v>
      </c>
      <c r="G13" s="11">
        <v>1028.260000</v>
      </c>
      <c r="H13" s="11">
        <f ca="1">ROUND(INDIRECT(ADDRESS(ROW()+(0), COLUMN()+(-2), 1))*INDIRECT(ADDRESS(ROW()+(0), COLUMN()+(-1), 1)), 2)</f>
        <v>1100.240000</v>
      </c>
    </row>
    <row r="14" spans="1:8" ht="118.50" thickBot="1" customHeight="1">
      <c r="A14" s="1" t="s">
        <v>24</v>
      </c>
      <c r="B14" s="1"/>
      <c r="C14" s="1"/>
      <c r="D14" s="9" t="s">
        <v>25</v>
      </c>
      <c r="E14" s="1" t="s">
        <v>26</v>
      </c>
      <c r="F14" s="12">
        <v>1.000000</v>
      </c>
      <c r="G14" s="13">
        <v>1406.730000</v>
      </c>
      <c r="H14" s="13">
        <f ca="1">ROUND(INDIRECT(ADDRESS(ROW()+(0), COLUMN()+(-2), 1))*INDIRECT(ADDRESS(ROW()+(0), COLUMN()+(-1), 1)), 2)</f>
        <v>1406.730000</v>
      </c>
    </row>
    <row r="15" spans="1:8" ht="13.50" thickBot="1" customHeight="1">
      <c r="A15" s="14"/>
      <c r="B15" s="14"/>
      <c r="C15" s="14"/>
      <c r="D15" s="14"/>
      <c r="E15" s="14"/>
      <c r="F15" s="8" t="s">
        <v>27</v>
      </c>
      <c r="G15" s="8"/>
      <c r="H15" s="16">
        <f ca="1">ROUND(SUM(INDIRECT(ADDRESS(ROW()+(-1), COLUMN()+(0), 1)),INDIRECT(ADDRESS(ROW()+(-2), COLUMN()+(0), 1)),INDIRECT(ADDRESS(ROW()+(-3), COLUMN()+(0), 1)),INDIRECT(ADDRESS(ROW()+(-4), COLUMN()+(0), 1)),INDIRECT(ADDRESS(ROW()+(-5), COLUMN()+(0), 1))), 2)</f>
        <v>2665.550000</v>
      </c>
    </row>
    <row r="16" spans="1:8" ht="13.50" thickBot="1" customHeight="1">
      <c r="A16" s="14">
        <v>2.000000</v>
      </c>
      <c r="B16" s="14"/>
      <c r="C16" s="14"/>
      <c r="D16" s="14"/>
      <c r="E16" s="17" t="s">
        <v>28</v>
      </c>
      <c r="F16" s="17"/>
      <c r="G16" s="14"/>
      <c r="H16" s="14"/>
    </row>
    <row r="17" spans="1:8" ht="13.50" thickBot="1" customHeight="1">
      <c r="A17" s="1" t="s">
        <v>29</v>
      </c>
      <c r="B17" s="1"/>
      <c r="C17" s="1"/>
      <c r="D17" s="9" t="s">
        <v>30</v>
      </c>
      <c r="E17" s="1" t="s">
        <v>31</v>
      </c>
      <c r="F17" s="10">
        <v>0.164000</v>
      </c>
      <c r="G17" s="11">
        <v>94.180000</v>
      </c>
      <c r="H17" s="11">
        <f ca="1">ROUND(INDIRECT(ADDRESS(ROW()+(0), COLUMN()+(-2), 1))*INDIRECT(ADDRESS(ROW()+(0), COLUMN()+(-1), 1)), 2)</f>
        <v>15.450000</v>
      </c>
    </row>
    <row r="18" spans="1:8" ht="13.50" thickBot="1" customHeight="1">
      <c r="A18" s="1" t="s">
        <v>32</v>
      </c>
      <c r="B18" s="1"/>
      <c r="C18" s="1"/>
      <c r="D18" s="9" t="s">
        <v>33</v>
      </c>
      <c r="E18" s="1" t="s">
        <v>34</v>
      </c>
      <c r="F18" s="10">
        <v>0.164000</v>
      </c>
      <c r="G18" s="11">
        <v>47.910000</v>
      </c>
      <c r="H18" s="11">
        <f ca="1">ROUND(INDIRECT(ADDRESS(ROW()+(0), COLUMN()+(-2), 1))*INDIRECT(ADDRESS(ROW()+(0), COLUMN()+(-1), 1)), 2)</f>
        <v>7.860000</v>
      </c>
    </row>
    <row r="19" spans="1:8" ht="13.50" thickBot="1" customHeight="1">
      <c r="A19" s="1" t="s">
        <v>35</v>
      </c>
      <c r="B19" s="1"/>
      <c r="C19" s="1"/>
      <c r="D19" s="9" t="s">
        <v>36</v>
      </c>
      <c r="E19" s="1" t="s">
        <v>37</v>
      </c>
      <c r="F19" s="10">
        <v>0.818000</v>
      </c>
      <c r="G19" s="11">
        <v>94.180000</v>
      </c>
      <c r="H19" s="11">
        <f ca="1">ROUND(INDIRECT(ADDRESS(ROW()+(0), COLUMN()+(-2), 1))*INDIRECT(ADDRESS(ROW()+(0), COLUMN()+(-1), 1)), 2)</f>
        <v>77.040000</v>
      </c>
    </row>
    <row r="20" spans="1:8" ht="13.50" thickBot="1" customHeight="1">
      <c r="A20" s="1" t="s">
        <v>38</v>
      </c>
      <c r="B20" s="1"/>
      <c r="C20" s="1"/>
      <c r="D20" s="9" t="s">
        <v>39</v>
      </c>
      <c r="E20" s="1" t="s">
        <v>40</v>
      </c>
      <c r="F20" s="12">
        <v>0.859000</v>
      </c>
      <c r="G20" s="13">
        <v>47.910000</v>
      </c>
      <c r="H20" s="13">
        <f ca="1">ROUND(INDIRECT(ADDRESS(ROW()+(0), COLUMN()+(-2), 1))*INDIRECT(ADDRESS(ROW()+(0), COLUMN()+(-1), 1)), 2)</f>
        <v>41.150000</v>
      </c>
    </row>
    <row r="21" spans="1:8" ht="13.50" thickBot="1" customHeight="1">
      <c r="A21" s="14"/>
      <c r="B21" s="14"/>
      <c r="C21" s="14"/>
      <c r="D21" s="14"/>
      <c r="E21" s="14"/>
      <c r="F21" s="8" t="s">
        <v>41</v>
      </c>
      <c r="G21" s="8"/>
      <c r="H21" s="16">
        <f ca="1">ROUND(SUM(INDIRECT(ADDRESS(ROW()+(-1), COLUMN()+(0), 1)),INDIRECT(ADDRESS(ROW()+(-2), COLUMN()+(0), 1)),INDIRECT(ADDRESS(ROW()+(-3), COLUMN()+(0), 1)),INDIRECT(ADDRESS(ROW()+(-4), COLUMN()+(0), 1))), 2)</f>
        <v>141.500000</v>
      </c>
    </row>
    <row r="22" spans="1:8" ht="13.50" thickBot="1" customHeight="1">
      <c r="A22" s="14">
        <v>3.000000</v>
      </c>
      <c r="B22" s="14"/>
      <c r="C22" s="14"/>
      <c r="D22" s="14"/>
      <c r="E22" s="17" t="s">
        <v>42</v>
      </c>
      <c r="F22" s="17"/>
      <c r="G22" s="14"/>
      <c r="H22" s="14"/>
    </row>
    <row r="23" spans="1:8" ht="13.50" thickBot="1" customHeight="1">
      <c r="A23" s="18"/>
      <c r="B23" s="18"/>
      <c r="C23" s="18"/>
      <c r="D23" s="19" t="s">
        <v>43</v>
      </c>
      <c r="E23" s="18" t="s">
        <v>44</v>
      </c>
      <c r="F23" s="12">
        <v>3.000000</v>
      </c>
      <c r="G23" s="13">
        <f ca="1">ROUND(SUM(INDIRECT(ADDRESS(ROW()+(-2), COLUMN()+(1), 1)),INDIRECT(ADDRESS(ROW()+(-8), COLUMN()+(1), 1))), 2)</f>
        <v>2807.050000</v>
      </c>
      <c r="H23" s="13">
        <f ca="1">ROUND(INDIRECT(ADDRESS(ROW()+(0), COLUMN()+(-2), 1))*INDIRECT(ADDRESS(ROW()+(0), COLUMN()+(-1), 1))/100, 2)</f>
        <v>84.210000</v>
      </c>
    </row>
    <row r="24" spans="1:8" ht="13.50" thickBot="1" customHeight="1">
      <c r="A24" s="20" t="s">
        <v>45</v>
      </c>
      <c r="B24" s="20"/>
      <c r="C24" s="20"/>
      <c r="D24" s="21"/>
      <c r="E24" s="22"/>
      <c r="F24" s="23" t="s">
        <v>46</v>
      </c>
      <c r="G24" s="24"/>
      <c r="H24" s="25">
        <f ca="1">ROUND(SUM(INDIRECT(ADDRESS(ROW()+(-1), COLUMN()+(0), 1)),INDIRECT(ADDRESS(ROW()+(-3), COLUMN()+(0), 1)),INDIRECT(ADDRESS(ROW()+(-9), COLUMN()+(0), 1))), 2)</f>
        <v>2891.260000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A20:C20"/>
    <mergeCell ref="A21:C21"/>
    <mergeCell ref="F21:G21"/>
    <mergeCell ref="A22:C22"/>
    <mergeCell ref="E22:F22"/>
    <mergeCell ref="A23:C23"/>
    <mergeCell ref="A24:E24"/>
    <mergeCell ref="F24:G24"/>
  </mergeCells>
  <pageMargins left="0.620079" right="0.472441" top="0.472441" bottom="0.472441" header="0.0" footer="0.0"/>
  <pageSetup paperSize="9" orientation="portrait"/>
  <rowBreaks count="0" manualBreakCount="0">
    </rowBreaks>
</worksheet>
</file>