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<sst xmlns="http://schemas.openxmlformats.org/spreadsheetml/2006/main" count="44" uniqueCount="44">
  <si>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</si>
  <si>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ZVA010</t>
  </si>
  <si>
    <t xml:space="preserve">m²</t>
  </si>
  <si>
    <t xml:space="preserve">Rehabilitación energética de fachada, con aislamiento térmico y revestimiento exterior de fachada ventilada de placas laminadas compactas de alta presión (HPL). Sistema Meteon "TRESPA".</t>
  </si>
  <si>
    <r>
      <rPr>
        <sz val="8.25"/>
        <color rgb="FF000000"/>
        <rFont val="Arial"/>
        <family val="2"/>
      </rPr>
      <t xml:space="preserve">Rehabilitación energética de fachada. AISLAMIENTO TÉRMICO: panel de lana mineral, de 40 mm de espesor, revestido por una de sus caras con un velo negro, resistencia térmica 1,1 m²K/W, conductividad térmica 0,035 W/(mK), colocado a tope, fijado mecánicamente sobre fachada existente; 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cinta autoadhesiva para sellado de juntas entre paneles aislantes y tornillos autoperforantes para la fijación de la subestructura soporte. El precio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</si>
  <si>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</si>
  <si>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</si>
  <si>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</si>
  <si>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</si>
  <si>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</si>
  <si>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</si>
  <si>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</si>
  <si>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mt16lva070b</t>
  </si>
  <si>
    <t xml:space="preserve">m²</t>
  </si>
  <si>
    <t xml:space="preserve">Panel de lana mineral, de 40 mm de espesor, revestido por una de sus caras con un velo negro, resistencia térmica 1,1 m²K/W, conductividad térmica 0,035 W/(mK).</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</si>
  <si>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</si>
  <si>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</si>
  <si>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</si>
  <si>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</si>
  <si>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</si>
  <si>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</si>
  <si>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</si>
  <si>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</si>
  <si>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Prueba Florida no inferior a 4-5 al contrastar con la escala de grises de ISO 105-A02; colocación en posición vertical mediante el sistema TS150 de fijación vista con tornillos, sobre subestructura soporte formada por: polines horizontales de anchura igual al espesor del aislamiento y polines verticales de 38x45 mm y 38x75 mm en junta de placa, de madera, con el tratamiento adecuado, con clase de uso 2 y con humedad inferior al 18%; con tornillos autorroscantes de acero inoxidable A2 o A4 para la fijación del revestimiento a la subestructura soporte y tornillos autoperforantes para la fijación de la subestructura soporte a la capa principal; con piezas especiales para la resolución de puntos singulares.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</si>
  <si>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</si>
  <si>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</si>
  <si>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</si>
  <si>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</si>
  <si>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</si>
  <si>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</si>
  <si>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</si>
  <si>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</si>
  <si>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mo052</t>
  </si>
  <si>
    <t xml:space="preserve">h</t>
  </si>
  <si>
    <t xml:space="preserve">Oficial 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</si>
  <si>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</si>
  <si>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</si>
  <si>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</si>
  <si>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</si>
  <si>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</si>
  <si>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</si>
  <si>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</si>
  <si>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$ 173,18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</si>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</sst>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65" customWidth="1"/>
    <col min="5" max="5" width="69.7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1.05</v>
      </c>
      <c r="G10" s="12">
        <v>141.4</v>
      </c>
      <c r="H10" s="12">
        <f ca="1">ROUND(INDIRECT(ADDRESS(ROW()+(0), COLUMN()+(-2), 1))*INDIRECT(ADDRESS(ROW()+(0), COLUMN()+(-1), 1)), 2)</f>
        <v>148.47</v>
      </c>
    </row>
    <row r="11" spans="1:8" ht="24.00" thickBot="1" customHeight="1">
      <c r="A11" s="1" t="s">
        <v>15</v>
      </c>
      <c r="B11" s="1"/>
      <c r="C11" s="1"/>
      <c r="D11" s="10" t="s">
        <v>16</v>
      </c>
      <c r="E11" s="1" t="s">
        <v>17</v>
      </c>
      <c r="F11" s="11">
        <v>4</v>
      </c>
      <c r="G11" s="12">
        <v>5.3</v>
      </c>
      <c r="H11" s="12">
        <f ca="1">ROUND(INDIRECT(ADDRESS(ROW()+(0), COLUMN()+(-2), 1))*INDIRECT(ADDRESS(ROW()+(0), COLUMN()+(-1), 1)), 2)</f>
        <v>21.2</v>
      </c>
    </row>
    <row r="12" spans="1:8" ht="13.50" thickBot="1" customHeight="1">
      <c r="A12" s="1" t="s">
        <v>18</v>
      </c>
      <c r="B12" s="1"/>
      <c r="C12" s="1"/>
      <c r="D12" s="10" t="s">
        <v>19</v>
      </c>
      <c r="E12" s="1" t="s">
        <v>20</v>
      </c>
      <c r="F12" s="11">
        <v>0.44</v>
      </c>
      <c r="G12" s="12">
        <v>7.95</v>
      </c>
      <c r="H12" s="12">
        <f ca="1">ROUND(INDIRECT(ADDRESS(ROW()+(0), COLUMN()+(-2), 1))*INDIRECT(ADDRESS(ROW()+(0), COLUMN()+(-1), 1)), 2)</f>
        <v>3.5</v>
      </c>
    </row>
    <row r="13" spans="1:8" ht="171.00" thickBot="1" customHeight="1">
      <c r="A13" s="1" t="s">
        <v>21</v>
      </c>
      <c r="B13" s="1"/>
      <c r="C13" s="1"/>
      <c r="D13" s="10" t="s">
        <v>22</v>
      </c>
      <c r="E13" s="1" t="s">
        <v>23</v>
      </c>
      <c r="F13" s="13">
        <v>1</v>
      </c>
      <c r="G13" s="14">
        <v>1812.88</v>
      </c>
      <c r="H13" s="14">
        <f ca="1">ROUND(INDIRECT(ADDRESS(ROW()+(0), COLUMN()+(-2), 1))*INDIRECT(ADDRESS(ROW()+(0), COLUMN()+(-1), 1)), 2)</f>
        <v>1812.88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1986.05</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0.173</v>
      </c>
      <c r="G16" s="12">
        <v>80.58</v>
      </c>
      <c r="H16" s="12">
        <f ca="1">ROUND(INDIRECT(ADDRESS(ROW()+(0), COLUMN()+(-2), 1))*INDIRECT(ADDRESS(ROW()+(0), COLUMN()+(-1), 1)), 2)</f>
        <v>13.94</v>
      </c>
    </row>
    <row r="17" spans="1:8" ht="13.50" thickBot="1" customHeight="1">
      <c r="A17" s="1" t="s">
        <v>29</v>
      </c>
      <c r="B17" s="1"/>
      <c r="C17" s="1"/>
      <c r="D17" s="10" t="s">
        <v>30</v>
      </c>
      <c r="E17" s="1" t="s">
        <v>31</v>
      </c>
      <c r="F17" s="11">
        <v>0.173</v>
      </c>
      <c r="G17" s="12">
        <v>47.38</v>
      </c>
      <c r="H17" s="12">
        <f ca="1">ROUND(INDIRECT(ADDRESS(ROW()+(0), COLUMN()+(-2), 1))*INDIRECT(ADDRESS(ROW()+(0), COLUMN()+(-1), 1)), 2)</f>
        <v>8.2</v>
      </c>
    </row>
    <row r="18" spans="1:8" ht="13.50" thickBot="1" customHeight="1">
      <c r="A18" s="1" t="s">
        <v>32</v>
      </c>
      <c r="B18" s="1"/>
      <c r="C18" s="1"/>
      <c r="D18" s="10" t="s">
        <v>33</v>
      </c>
      <c r="E18" s="1" t="s">
        <v>34</v>
      </c>
      <c r="F18" s="11">
        <v>1.152</v>
      </c>
      <c r="G18" s="12">
        <v>80.58</v>
      </c>
      <c r="H18" s="12">
        <f ca="1">ROUND(INDIRECT(ADDRESS(ROW()+(0), COLUMN()+(-2), 1))*INDIRECT(ADDRESS(ROW()+(0), COLUMN()+(-1), 1)), 2)</f>
        <v>92.83</v>
      </c>
    </row>
    <row r="19" spans="1:8" ht="13.50" thickBot="1" customHeight="1">
      <c r="A19" s="1" t="s">
        <v>35</v>
      </c>
      <c r="B19" s="1"/>
      <c r="C19" s="1"/>
      <c r="D19" s="10" t="s">
        <v>36</v>
      </c>
      <c r="E19" s="1" t="s">
        <v>37</v>
      </c>
      <c r="F19" s="13">
        <v>1.152</v>
      </c>
      <c r="G19" s="14">
        <v>47.38</v>
      </c>
      <c r="H19" s="14">
        <f ca="1">ROUND(INDIRECT(ADDRESS(ROW()+(0), COLUMN()+(-2), 1))*INDIRECT(ADDRESS(ROW()+(0), COLUMN()+(-1), 1)), 2)</f>
        <v>54.58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 2)</f>
        <v>169.55</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3</v>
      </c>
      <c r="G22" s="14">
        <f ca="1">ROUND(SUM(INDIRECT(ADDRESS(ROW()+(-2), COLUMN()+(1), 1)),INDIRECT(ADDRESS(ROW()+(-8), COLUMN()+(1), 1))), 2)</f>
        <v>2155.6</v>
      </c>
      <c r="H22" s="14">
        <f ca="1">ROUND(INDIRECT(ADDRESS(ROW()+(0), COLUMN()+(-2), 1))*INDIRECT(ADDRESS(ROW()+(0), COLUMN()+(-1), 1))/100, 2)</f>
        <v>64.67</v>
      </c>
    </row>
    <row r="23" spans="1:8" ht="13.50" thickBot="1" customHeight="1">
      <c r="A23" s="21" t="s">
        <v>42</v>
      </c>
      <c r="B23" s="21"/>
      <c r="C23" s="21"/>
      <c r="D23" s="22"/>
      <c r="E23" s="23"/>
      <c r="F23" s="24" t="s">
        <v>43</v>
      </c>
      <c r="G23" s="25"/>
      <c r="H23" s="26">
        <f ca="1">ROUND(SUM(INDIRECT(ADDRESS(ROW()+(-1), COLUMN()+(0), 1)),INDIRECT(ADDRESS(ROW()+(-3), COLUMN()+(0), 1)),INDIRECT(ADDRESS(ROW()+(-9), COLUMN()+(0), 1))), 2)</f>
        <v>2220.27</v>
      </c>
    </row>
  </sheetData>
  <mergeCells count="25">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