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<sst xmlns="http://schemas.openxmlformats.org/spreadsheetml/2006/main" count="41" uniqueCount="41">
  <si>
    <t xml:space="preserve"/>
  </si>
  <si>
    <t xml:space="preserve">ZHA011</t>
  </si>
  <si>
    <t xml:space="preserve">m²</t>
  </si>
  <si>
    <t xml:space="preserve">Sistema "ISOVER" de aislamiento térmico por el exterior en techumbre plana no transitable.</t>
  </si>
  <si>
    <r>
      <rPr>
        <sz val="8.25"/>
        <color rgb="FF000000"/>
        <rFont val="Arial"/>
        <family val="2"/>
      </rPr>
      <t xml:space="preserve">Rehabilitación energética de techumbre plana no transitable, </t>
    </r>
    <r>
      <rPr>
        <b/>
        <sz val="8.25"/>
        <color rgb="FF000000"/>
        <rFont val="Arial"/>
        <family val="2"/>
      </rPr>
      <t xml:space="preserve">mediante la incorporación de aislamiento termoacústico por el exterior de la techumbre, formado por panel rígido de lana de roca hidrofugada, Ixxo "ISOVER", revestido por una de sus caras con oxiasfalto y film de polipropileno termofusible, de 40 mm de espesor, fijado mecánicamente al soporte; capa de protección e impermeabilización monocapa adherida, mediante manto prefabricado de betún modificado con plastómero APP, de 3,5 mm de espesor, con armado de fieltro de poliéster reforzado y estabilizado de 150 g/m², con autoprotección mineral</t>
    </r>
    <r>
      <rPr>
        <sz val="8.25"/>
        <color rgb="FF000000"/>
        <rFont val="Arial"/>
        <family val="2"/>
      </rPr>
      <t xml:space="preserve">.</t>
    </r>
  </si>
  <si>
    <t xml:space="preserve">Código</t>
  </si>
  <si>
    <t xml:space="preserve">Unidad</t>
  </si>
  <si>
    <t xml:space="preserve">Descripción</t>
  </si>
  <si>
    <t xml:space="preserve">Cantidad</t>
  </si>
  <si>
    <t xml:space="preserve">Costo</t>
  </si>
  <si>
    <t xml:space="preserve">Importe</t>
  </si>
  <si>
    <t xml:space="preserve">Materiales</t>
  </si>
  <si>
    <t xml:space="preserve">mt16lri030m</t>
  </si>
  <si>
    <t xml:space="preserve">m²</t>
  </si>
  <si>
    <t xml:space="preserve">Panel rígido de lana de roca hidrofugada, Ixxo "ISOVER", revestido por una de sus caras con oxiasfalto y film de polipropileno termofusible, de 40 mm de espesor, resistencia térmica 1 m²K/W, conductividad térmica 0,039 W/(mK).</t>
  </si>
  <si>
    <t xml:space="preserve">mt16aaa020ag</t>
  </si>
  <si>
    <t xml:space="preserve">Ud</t>
  </si>
  <si>
    <t xml:space="preserve">Fijación mecánica para paneles aislantes de lana mineral, colocados directamente sobre la superficie soporte.</t>
  </si>
  <si>
    <t xml:space="preserve">mt14lga040ea</t>
  </si>
  <si>
    <t xml:space="preserve">m²</t>
  </si>
  <si>
    <t xml:space="preserve">Manto prefabricado de betún modificado con plastómero APP, de 3,5 mm de espesor, masa nominal 5 kg/m², con armado de fieltro de poliéster reforzado y estabilizado de 150 g/m², con autoprotección mineral de color rojo.</t>
  </si>
  <si>
    <t xml:space="preserve">Subtotal materiales:</t>
  </si>
  <si>
    <t xml:space="preserve">Mano de obra</t>
  </si>
  <si>
    <t xml:space="preserve">mo054</t>
  </si>
  <si>
    <t xml:space="preserve">h</t>
  </si>
  <si>
    <t xml:space="preserve">Oficial colocador de aislantes.</t>
  </si>
  <si>
    <t xml:space="preserve">mo101</t>
  </si>
  <si>
    <t xml:space="preserve">h</t>
  </si>
  <si>
    <t xml:space="preserve">Ayudante colocador de aislantes.</t>
  </si>
  <si>
    <t xml:space="preserve">mo029</t>
  </si>
  <si>
    <t xml:space="preserve">h</t>
  </si>
  <si>
    <t xml:space="preserve">Oficial aplicador de membranas y mantos impermeabilizantes.</t>
  </si>
  <si>
    <t xml:space="preserve">mo067</t>
  </si>
  <si>
    <t xml:space="preserve">h</t>
  </si>
  <si>
    <t xml:space="preserve">Ayudante aplicador de membranas y mantos impermeabilizantes.</t>
  </si>
  <si>
    <t xml:space="preserve">Subtotal mano de obra:</t>
  </si>
  <si>
    <t xml:space="preserve">Herramienta menor</t>
  </si>
  <si>
    <t xml:space="preserve">%</t>
  </si>
  <si>
    <t xml:space="preserve">Herramienta menor</t>
  </si>
  <si>
    <t xml:space="preserve">Coste de mantenimiento decenal: $ 42,19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</si>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</sst>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27" customWidth="1"/>
    <col min="3" max="3" width="1.02" customWidth="1"/>
    <col min="4" max="4" width="6.63" customWidth="1"/>
    <col min="5" max="5" width="56.10" customWidth="1"/>
    <col min="6" max="6" width="11.90" customWidth="1"/>
    <col min="7" max="7" width="12.0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4" t="s">
        <v>4</v>
      </c>
      <c r="B5" s="4"/>
      <c r="C5" s="4"/>
      <c r="D5" s="4"/>
      <c r="E5" s="4"/>
      <c r="F5" s="4"/>
      <c r="G5" s="4"/>
      <c r="H5" s="4"/>
    </row>
    <row r="8" spans="1:8" ht="13.50" thickBot="1" customHeight="1">
      <c r="A8" s="5" t="s">
        <v>5</v>
      </c>
      <c r="B8" s="5"/>
      <c r="C8" s="5" t="s">
        <v>6</v>
      </c>
      <c r="D8" s="5"/>
      <c r="E8" s="5" t="s">
        <v>7</v>
      </c>
      <c r="F8" s="6" t="s">
        <v>8</v>
      </c>
      <c r="G8" s="6" t="s">
        <v>9</v>
      </c>
      <c r="H8" s="6" t="s">
        <v>10</v>
      </c>
    </row>
    <row r="9" spans="1:8" ht="13.50" thickBot="1" customHeight="1">
      <c r="A9" s="7">
        <v>1.000000</v>
      </c>
      <c r="B9" s="7"/>
      <c r="C9" s="7"/>
      <c r="D9" s="7"/>
      <c r="E9" s="8" t="s">
        <v>11</v>
      </c>
      <c r="F9" s="8"/>
      <c r="G9" s="7"/>
      <c r="H9" s="7"/>
    </row>
    <row r="10" spans="1:8" ht="45.00" thickBot="1" customHeight="1">
      <c r="A10" s="1" t="s">
        <v>12</v>
      </c>
      <c r="B10" s="1"/>
      <c r="C10" s="9" t="s">
        <v>13</v>
      </c>
      <c r="D10" s="9"/>
      <c r="E10" s="1" t="s">
        <v>14</v>
      </c>
      <c r="F10" s="10">
        <v>1.050000</v>
      </c>
      <c r="G10" s="11">
        <v>374.200000</v>
      </c>
      <c r="H10" s="11">
        <f ca="1">ROUND(INDIRECT(ADDRESS(ROW()+(0), COLUMN()+(-2), 1))*INDIRECT(ADDRESS(ROW()+(0), COLUMN()+(-1), 1)), 2)</f>
        <v>392.910000</v>
      </c>
    </row>
    <row r="11" spans="1:8" ht="24.00" thickBot="1" customHeight="1">
      <c r="A11" s="1" t="s">
        <v>15</v>
      </c>
      <c r="B11" s="1"/>
      <c r="C11" s="9" t="s">
        <v>16</v>
      </c>
      <c r="D11" s="9"/>
      <c r="E11" s="1" t="s">
        <v>17</v>
      </c>
      <c r="F11" s="10">
        <v>5.000000</v>
      </c>
      <c r="G11" s="11">
        <v>5.310000</v>
      </c>
      <c r="H11" s="11">
        <f ca="1">ROUND(INDIRECT(ADDRESS(ROW()+(0), COLUMN()+(-2), 1))*INDIRECT(ADDRESS(ROW()+(0), COLUMN()+(-1), 1)), 2)</f>
        <v>26.550000</v>
      </c>
    </row>
    <row r="12" spans="1:8" ht="45.00" thickBot="1" customHeight="1">
      <c r="A12" s="1" t="s">
        <v>18</v>
      </c>
      <c r="B12" s="1"/>
      <c r="C12" s="9" t="s">
        <v>19</v>
      </c>
      <c r="D12" s="9"/>
      <c r="E12" s="1" t="s">
        <v>20</v>
      </c>
      <c r="F12" s="12">
        <v>1.100000</v>
      </c>
      <c r="G12" s="13">
        <v>170.160000</v>
      </c>
      <c r="H12" s="13">
        <f ca="1">ROUND(INDIRECT(ADDRESS(ROW()+(0), COLUMN()+(-2), 1))*INDIRECT(ADDRESS(ROW()+(0), COLUMN()+(-1), 1)), 2)</f>
        <v>187.180000</v>
      </c>
    </row>
    <row r="13" spans="1:8" ht="13.50" thickBot="1" customHeight="1">
      <c r="A13" s="14"/>
      <c r="B13" s="14"/>
      <c r="C13" s="14"/>
      <c r="D13" s="14"/>
      <c r="E13" s="14"/>
      <c r="F13" s="8" t="s">
        <v>21</v>
      </c>
      <c r="G13" s="8"/>
      <c r="H13" s="16">
        <f ca="1">ROUND(SUM(INDIRECT(ADDRESS(ROW()+(-1), COLUMN()+(0), 1)),INDIRECT(ADDRESS(ROW()+(-2), COLUMN()+(0), 1)),INDIRECT(ADDRESS(ROW()+(-3), COLUMN()+(0), 1))), 2)</f>
        <v>606.640000</v>
      </c>
    </row>
    <row r="14" spans="1:8" ht="13.50" thickBot="1" customHeight="1">
      <c r="A14" s="14">
        <v>2.000000</v>
      </c>
      <c r="B14" s="14"/>
      <c r="C14" s="14"/>
      <c r="D14" s="14"/>
      <c r="E14" s="17" t="s">
        <v>22</v>
      </c>
      <c r="F14" s="17"/>
      <c r="G14" s="14"/>
      <c r="H14" s="14"/>
    </row>
    <row r="15" spans="1:8" ht="13.50" thickBot="1" customHeight="1">
      <c r="A15" s="1" t="s">
        <v>23</v>
      </c>
      <c r="B15" s="1"/>
      <c r="C15" s="9" t="s">
        <v>24</v>
      </c>
      <c r="D15" s="9"/>
      <c r="E15" s="1" t="s">
        <v>25</v>
      </c>
      <c r="F15" s="10">
        <v>0.129000</v>
      </c>
      <c r="G15" s="11">
        <v>85.620000</v>
      </c>
      <c r="H15" s="11">
        <f ca="1">ROUND(INDIRECT(ADDRESS(ROW()+(0), COLUMN()+(-2), 1))*INDIRECT(ADDRESS(ROW()+(0), COLUMN()+(-1), 1)), 2)</f>
        <v>11.040000</v>
      </c>
    </row>
    <row r="16" spans="1:8" ht="13.50" thickBot="1" customHeight="1">
      <c r="A16" s="1" t="s">
        <v>26</v>
      </c>
      <c r="B16" s="1"/>
      <c r="C16" s="9" t="s">
        <v>27</v>
      </c>
      <c r="D16" s="9"/>
      <c r="E16" s="1" t="s">
        <v>28</v>
      </c>
      <c r="F16" s="10">
        <v>0.129000</v>
      </c>
      <c r="G16" s="11">
        <v>43.610000</v>
      </c>
      <c r="H16" s="11">
        <f ca="1">ROUND(INDIRECT(ADDRESS(ROW()+(0), COLUMN()+(-2), 1))*INDIRECT(ADDRESS(ROW()+(0), COLUMN()+(-1), 1)), 2)</f>
        <v>5.630000</v>
      </c>
    </row>
    <row r="17" spans="1:8" ht="13.50" thickBot="1" customHeight="1">
      <c r="A17" s="1" t="s">
        <v>29</v>
      </c>
      <c r="B17" s="1"/>
      <c r="C17" s="9" t="s">
        <v>30</v>
      </c>
      <c r="D17" s="9"/>
      <c r="E17" s="1" t="s">
        <v>31</v>
      </c>
      <c r="F17" s="10">
        <v>0.103000</v>
      </c>
      <c r="G17" s="11">
        <v>82.840000</v>
      </c>
      <c r="H17" s="11">
        <f ca="1">ROUND(INDIRECT(ADDRESS(ROW()+(0), COLUMN()+(-2), 1))*INDIRECT(ADDRESS(ROW()+(0), COLUMN()+(-1), 1)), 2)</f>
        <v>8.530000</v>
      </c>
    </row>
    <row r="18" spans="1:8" ht="13.50" thickBot="1" customHeight="1">
      <c r="A18" s="1" t="s">
        <v>32</v>
      </c>
      <c r="B18" s="1"/>
      <c r="C18" s="9" t="s">
        <v>33</v>
      </c>
      <c r="D18" s="9"/>
      <c r="E18" s="1" t="s">
        <v>34</v>
      </c>
      <c r="F18" s="12">
        <v>0.103000</v>
      </c>
      <c r="G18" s="13">
        <v>43.610000</v>
      </c>
      <c r="H18" s="13">
        <f ca="1">ROUND(INDIRECT(ADDRESS(ROW()+(0), COLUMN()+(-2), 1))*INDIRECT(ADDRESS(ROW()+(0), COLUMN()+(-1), 1)), 2)</f>
        <v>4.490000</v>
      </c>
    </row>
    <row r="19" spans="1:8" ht="13.50" thickBot="1" customHeight="1">
      <c r="A19" s="14"/>
      <c r="B19" s="14"/>
      <c r="C19" s="14"/>
      <c r="D19" s="14"/>
      <c r="E19" s="14"/>
      <c r="F19" s="8" t="s">
        <v>35</v>
      </c>
      <c r="G19" s="8"/>
      <c r="H19" s="16">
        <f ca="1">ROUND(SUM(INDIRECT(ADDRESS(ROW()+(-1), COLUMN()+(0), 1)),INDIRECT(ADDRESS(ROW()+(-2), COLUMN()+(0), 1)),INDIRECT(ADDRESS(ROW()+(-3), COLUMN()+(0), 1)),INDIRECT(ADDRESS(ROW()+(-4), COLUMN()+(0), 1))), 2)</f>
        <v>29.690000</v>
      </c>
    </row>
    <row r="20" spans="1:8" ht="13.50" thickBot="1" customHeight="1">
      <c r="A20" s="14">
        <v>3.000000</v>
      </c>
      <c r="B20" s="14"/>
      <c r="C20" s="14"/>
      <c r="D20" s="14"/>
      <c r="E20" s="17" t="s">
        <v>36</v>
      </c>
      <c r="F20" s="17"/>
      <c r="G20" s="14"/>
      <c r="H20" s="14"/>
    </row>
    <row r="21" spans="1:8" ht="13.50" thickBot="1" customHeight="1">
      <c r="A21" s="18"/>
      <c r="B21" s="18"/>
      <c r="C21" s="19" t="s">
        <v>37</v>
      </c>
      <c r="D21" s="19"/>
      <c r="E21" s="18" t="s">
        <v>38</v>
      </c>
      <c r="F21" s="12">
        <v>2.000000</v>
      </c>
      <c r="G21" s="13">
        <f ca="1">ROUND(SUM(INDIRECT(ADDRESS(ROW()+(-2), COLUMN()+(1), 1)),INDIRECT(ADDRESS(ROW()+(-8), COLUMN()+(1), 1))), 2)</f>
        <v>636.330000</v>
      </c>
      <c r="H21" s="13">
        <f ca="1">ROUND(INDIRECT(ADDRESS(ROW()+(0), COLUMN()+(-2), 1))*INDIRECT(ADDRESS(ROW()+(0), COLUMN()+(-1), 1))/100, 2)</f>
        <v>12.730000</v>
      </c>
    </row>
    <row r="22" spans="1:8" ht="13.50" thickBot="1" customHeight="1">
      <c r="A22" s="20" t="s">
        <v>39</v>
      </c>
      <c r="B22" s="20"/>
      <c r="C22" s="21"/>
      <c r="D22" s="21"/>
      <c r="E22" s="22"/>
      <c r="F22" s="23" t="s">
        <v>40</v>
      </c>
      <c r="G22" s="24"/>
      <c r="H22" s="25">
        <f ca="1">ROUND(SUM(INDIRECT(ADDRESS(ROW()+(-1), COLUMN()+(0), 1)),INDIRECT(ADDRESS(ROW()+(-3), COLUMN()+(0), 1)),INDIRECT(ADDRESS(ROW()+(-9), COLUMN()+(0), 1))), 2)</f>
        <v>649.060000</v>
      </c>
    </row>
  </sheetData>
  <mergeCells count="39">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A17:B17"/>
    <mergeCell ref="C17:D17"/>
    <mergeCell ref="A18:B18"/>
    <mergeCell ref="C18:D18"/>
    <mergeCell ref="A19:B19"/>
    <mergeCell ref="C19:D19"/>
    <mergeCell ref="F19:G19"/>
    <mergeCell ref="A20:B20"/>
    <mergeCell ref="C20:D20"/>
    <mergeCell ref="E20:F20"/>
    <mergeCell ref="A21:B21"/>
    <mergeCell ref="C21:D21"/>
    <mergeCell ref="A22:E22"/>
    <mergeCell ref="F22:G22"/>
  </mergeCells>
  <pageMargins left="0.620079" right="0.472441" top="0.472441" bottom="0.472441" header="0.0" footer="0.0"/>
  <pageSetup paperSize="9" orientation="portrait"/>
  <rowBreaks count="0" manualBreakCount="0">
    </rowBreaks>
</worksheet>
</file>