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<sst xmlns="http://schemas.openxmlformats.org/spreadsheetml/2006/main" count="68" uniqueCount="68">
  <si>
    <t xml:space="preserve"/>
  </si>
  <si>
    <t xml:space="preserve">ZFF020</t>
  </si>
  <si>
    <t xml:space="preserve">m²</t>
  </si>
  <si>
    <t xml:space="preserve">Sistema ETICS Clima 34 "ISOVER" de aislamiento térmico por el exterior de fachada existente.</t>
  </si>
  <si>
    <r>
      <rPr>
        <sz val="8.25"/>
        <color rgb="FF000000"/>
        <rFont val="Arial"/>
        <family val="2"/>
      </rPr>
      <t xml:space="preserve">Rehabilitación energética de fachada, mediante aislamiento térmico por el exterior, con el sistema Clima 34 "ISOVER", compuesto por: panel rígido de lana de vidrio de alta densidad, no revestido, Clima 34 "ISOVER", de 140 mm de espesor, fijado al soporte con mortero polimérico de altas prestaciones reforzado con fibras, Webertherm Base, "WEBER" y fijaciones mecánicas con taquete de expansión y clavo de polipropileno; capa de regularización de mortero polimérico de altas prestaciones reforzado con fibras, Webertherm Base, "WEBER", armado con malla de fibra de vidrio, antiálcalis, de 10x10 mm de separación de malla, de 750 a 900 micras de espesor y de 200 a 250 g/m² de masa superficial; capa de acabado de mortero monocapa de ligantes mixtos reforzado con fibras, Webertherm Clima "WEBER", aplicado manualmente, color a elegir, gama Estándar, acabado raspado. El precio incluye la ejecución de remates en los encuentros con paramentos, revestimientos u otros elementos recibidos en su superficie, pero no incluye la preparación de la superficie soporte.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</si>
  <si>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</si>
  <si>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</si>
  <si>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</si>
  <si>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</si>
  <si>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</si>
  <si>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</si>
  <si>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</si>
  <si>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mt28mop080m</t>
  </si>
  <si>
    <t xml:space="preserve">m</t>
  </si>
  <si>
    <t xml:space="preserve">Perfil de arranque de aluminio, de 140 mm de anchura, con goterón, para nivelación y soporte de los paneles aislantes de los sistemas de aislamiento térmico por el exterior sobre la línea de zócalo.</t>
  </si>
  <si>
    <t xml:space="preserve">mt28mop085m</t>
  </si>
  <si>
    <t xml:space="preserve">m</t>
  </si>
  <si>
    <t xml:space="preserve">Perfil de cierre superior, de aluminio, de 140 mm de anchura, para coronación de los paneles aislantes de los sistemas de aislamiento térmico por el exterior.</t>
  </si>
  <si>
    <t xml:space="preserve">mt28mpc020a</t>
  </si>
  <si>
    <t xml:space="preserve">kg</t>
  </si>
  <si>
    <t xml:space="preserve">Mortero polimérico de altas prestaciones reforzado con fibras, Webertherm Base, "WEBER", color gris, compuesto de cemento gris, cargas minerales, resinas hidrófugas redispersables, fibras y aditivos especiales, para aplicar con llana, para adherir los paneles aislantes y como capa base, resistencia a compresión de 3 a 7,5 N/mm², absorción de agua por capilaridad menor de 0,2 kg/m² min½.</t>
  </si>
  <si>
    <t xml:space="preserve">mt16lvi070x</t>
  </si>
  <si>
    <t xml:space="preserve">m²</t>
  </si>
  <si>
    <t xml:space="preserve">Panel rígido de lana de vidrio de alta densidad, no revestido, Clima 34 "ISOVER", de 140 mm de espesor, resistencia térmica 4,1 m²K/W, conductividad térmica 0,034 W/(mK), Euroclase A2-s1, d0 de reacción al fuego, de aplicación como aislante térmico y acústico en sistemas compuestos de aislamiento por el exterior de fachadas.</t>
  </si>
  <si>
    <t xml:space="preserve">mt16aaa021a</t>
  </si>
  <si>
    <t xml:space="preserve">Ud</t>
  </si>
  <si>
    <t xml:space="preserve">Taquete de expansión y clavo de polipropileno, con aro de estanqueidad, para fijación mecánica de paneles aislantes.</t>
  </si>
  <si>
    <t xml:space="preserve">mt28mop090a</t>
  </si>
  <si>
    <t xml:space="preserve">m</t>
  </si>
  <si>
    <t xml:space="preserve">Perfil de PVC con malla de fibra de vidrio antiálcalis, para formación de goterones.</t>
  </si>
  <si>
    <t xml:space="preserve">mt28mop070b</t>
  </si>
  <si>
    <t xml:space="preserve">m</t>
  </si>
  <si>
    <t xml:space="preserve">Perfil de esquina de PVC con malla, para refuerzo de cantos.</t>
  </si>
  <si>
    <t xml:space="preserve">mt28mop075m</t>
  </si>
  <si>
    <t xml:space="preserve">m</t>
  </si>
  <si>
    <t xml:space="preserve">Perfil de cierre lateral, de aluminio, de 140 mm de anchura.</t>
  </si>
  <si>
    <t xml:space="preserve">mt28mon040a</t>
  </si>
  <si>
    <t xml:space="preserve">m²</t>
  </si>
  <si>
    <t xml:space="preserve">Malla de fibra de vidrio, antiálcalis, de 10x10 mm de separación de malla, de 750 a 900 micras de espesor y de 200 a 250 g/m² de masa superficial, con 25 kp/cm² de resistencia a tracción, para armar morteros.</t>
  </si>
  <si>
    <t xml:space="preserve">mt28mpc010da</t>
  </si>
  <si>
    <t xml:space="preserve">kg</t>
  </si>
  <si>
    <t xml:space="preserve">Mortero monocapa de ligantes mixtos reforzado con fibras, Webertherm Clima "WEBER", color a elegir, gama Estándar, acabado raspado, compuesto de cemento blanco, cal, fibras de vidrio de alta dispersión, agregados de granulometría compensada, aditivos orgánicos, pigmentos minerales y resinas hidrófugas redispersables, para aplicar con llana, resistencia a compresión de 3 a 7,5 N/mm², absorción de agua por capilaridad menor de 0,2 kg/m² min½.</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</si>
  <si>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</si>
  <si>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</si>
  <si>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</si>
  <si>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</si>
  <si>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</si>
  <si>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</si>
  <si>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Subtotal materiales:</t>
  </si>
  <si>
    <t xml:space="preserve">Mano de obra</t>
  </si>
  <si>
    <t xml:space="preserve">mo054</t>
  </si>
  <si>
    <t xml:space="preserve">h</t>
  </si>
  <si>
    <t xml:space="preserve">Oficial colocador de aislantes.</t>
  </si>
  <si>
    <t xml:space="preserve">mo101</t>
  </si>
  <si>
    <t xml:space="preserve">h</t>
  </si>
  <si>
    <t xml:space="preserve">Ayudante colocador de aislantes.</t>
  </si>
  <si>
    <t xml:space="preserve">mo039</t>
  </si>
  <si>
    <t xml:space="preserve">h</t>
  </si>
  <si>
    <t xml:space="preserve">Oficial revocador.</t>
  </si>
  <si>
    <t xml:space="preserve">mo079</t>
  </si>
  <si>
    <t xml:space="preserve">h</t>
  </si>
  <si>
    <t xml:space="preserve">Ayudante revocador.</t>
  </si>
  <si>
    <t xml:space="preserve">Subtotal mano de obra:</t>
  </si>
  <si>
    <t xml:space="preserve">Herramienta menor</t>
  </si>
  <si>
    <t xml:space="preserve">%</t>
  </si>
  <si>
    <t xml:space="preserve">Herramienta menor</t>
  </si>
  <si>
    <t xml:space="preserve">Coste de mantenimiento decenal: $ 99,70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</si>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</sst>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48" customWidth="1"/>
    <col min="4" max="4" width="73.10"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206.31</v>
      </c>
      <c r="G10" s="12">
        <f ca="1">ROUND(INDIRECT(ADDRESS(ROW()+(0), COLUMN()+(-2), 1))*INDIRECT(ADDRESS(ROW()+(0), COLUMN()+(-1), 1)), 2)</f>
        <v>123.79</v>
      </c>
    </row>
    <row r="11" spans="1:7" ht="24.00" thickBot="1" customHeight="1">
      <c r="A11" s="1" t="s">
        <v>15</v>
      </c>
      <c r="B11" s="1"/>
      <c r="C11" s="10" t="s">
        <v>16</v>
      </c>
      <c r="D11" s="1" t="s">
        <v>17</v>
      </c>
      <c r="E11" s="11">
        <v>0.17</v>
      </c>
      <c r="F11" s="12">
        <v>339.19</v>
      </c>
      <c r="G11" s="12">
        <f ca="1">ROUND(INDIRECT(ADDRESS(ROW()+(0), COLUMN()+(-2), 1))*INDIRECT(ADDRESS(ROW()+(0), COLUMN()+(-1), 1)), 2)</f>
        <v>57.66</v>
      </c>
    </row>
    <row r="12" spans="1:7" ht="55.50" thickBot="1" customHeight="1">
      <c r="A12" s="1" t="s">
        <v>18</v>
      </c>
      <c r="B12" s="1"/>
      <c r="C12" s="10" t="s">
        <v>19</v>
      </c>
      <c r="D12" s="1" t="s">
        <v>20</v>
      </c>
      <c r="E12" s="11">
        <v>11</v>
      </c>
      <c r="F12" s="12">
        <v>13.45</v>
      </c>
      <c r="G12" s="12">
        <f ca="1">ROUND(INDIRECT(ADDRESS(ROW()+(0), COLUMN()+(-2), 1))*INDIRECT(ADDRESS(ROW()+(0), COLUMN()+(-1), 1)), 2)</f>
        <v>147.95</v>
      </c>
    </row>
    <row r="13" spans="1:7" ht="45.00" thickBot="1" customHeight="1">
      <c r="A13" s="1" t="s">
        <v>21</v>
      </c>
      <c r="B13" s="1"/>
      <c r="C13" s="10" t="s">
        <v>22</v>
      </c>
      <c r="D13" s="1" t="s">
        <v>23</v>
      </c>
      <c r="E13" s="11">
        <v>1.05</v>
      </c>
      <c r="F13" s="12">
        <v>716.96</v>
      </c>
      <c r="G13" s="12">
        <f ca="1">ROUND(INDIRECT(ADDRESS(ROW()+(0), COLUMN()+(-2), 1))*INDIRECT(ADDRESS(ROW()+(0), COLUMN()+(-1), 1)), 2)</f>
        <v>752.81</v>
      </c>
    </row>
    <row r="14" spans="1:7" ht="24.00" thickBot="1" customHeight="1">
      <c r="A14" s="1" t="s">
        <v>24</v>
      </c>
      <c r="B14" s="1"/>
      <c r="C14" s="10" t="s">
        <v>25</v>
      </c>
      <c r="D14" s="1" t="s">
        <v>26</v>
      </c>
      <c r="E14" s="11">
        <v>6</v>
      </c>
      <c r="F14" s="12">
        <v>2.08</v>
      </c>
      <c r="G14" s="12">
        <f ca="1">ROUND(INDIRECT(ADDRESS(ROW()+(0), COLUMN()+(-2), 1))*INDIRECT(ADDRESS(ROW()+(0), COLUMN()+(-1), 1)), 2)</f>
        <v>12.48</v>
      </c>
    </row>
    <row r="15" spans="1:7" ht="13.50" thickBot="1" customHeight="1">
      <c r="A15" s="1" t="s">
        <v>27</v>
      </c>
      <c r="B15" s="1"/>
      <c r="C15" s="10" t="s">
        <v>28</v>
      </c>
      <c r="D15" s="1" t="s">
        <v>29</v>
      </c>
      <c r="E15" s="11">
        <v>0.3</v>
      </c>
      <c r="F15" s="12">
        <v>122.61</v>
      </c>
      <c r="G15" s="12">
        <f ca="1">ROUND(INDIRECT(ADDRESS(ROW()+(0), COLUMN()+(-2), 1))*INDIRECT(ADDRESS(ROW()+(0), COLUMN()+(-1), 1)), 2)</f>
        <v>36.78</v>
      </c>
    </row>
    <row r="16" spans="1:7" ht="13.50" thickBot="1" customHeight="1">
      <c r="A16" s="1" t="s">
        <v>30</v>
      </c>
      <c r="B16" s="1"/>
      <c r="C16" s="10" t="s">
        <v>31</v>
      </c>
      <c r="D16" s="1" t="s">
        <v>32</v>
      </c>
      <c r="E16" s="11">
        <v>0.3</v>
      </c>
      <c r="F16" s="12">
        <v>19.8</v>
      </c>
      <c r="G16" s="12">
        <f ca="1">ROUND(INDIRECT(ADDRESS(ROW()+(0), COLUMN()+(-2), 1))*INDIRECT(ADDRESS(ROW()+(0), COLUMN()+(-1), 1)), 2)</f>
        <v>5.94</v>
      </c>
    </row>
    <row r="17" spans="1:7" ht="13.50" thickBot="1" customHeight="1">
      <c r="A17" s="1" t="s">
        <v>33</v>
      </c>
      <c r="B17" s="1"/>
      <c r="C17" s="10" t="s">
        <v>34</v>
      </c>
      <c r="D17" s="1" t="s">
        <v>35</v>
      </c>
      <c r="E17" s="11">
        <v>0.3</v>
      </c>
      <c r="F17" s="12">
        <v>233.39</v>
      </c>
      <c r="G17" s="12">
        <f ca="1">ROUND(INDIRECT(ADDRESS(ROW()+(0), COLUMN()+(-2), 1))*INDIRECT(ADDRESS(ROW()+(0), COLUMN()+(-1), 1)), 2)</f>
        <v>70.02</v>
      </c>
    </row>
    <row r="18" spans="1:7" ht="34.50" thickBot="1" customHeight="1">
      <c r="A18" s="1" t="s">
        <v>36</v>
      </c>
      <c r="B18" s="1"/>
      <c r="C18" s="10" t="s">
        <v>37</v>
      </c>
      <c r="D18" s="1" t="s">
        <v>38</v>
      </c>
      <c r="E18" s="11">
        <v>1.1</v>
      </c>
      <c r="F18" s="12">
        <v>38.58</v>
      </c>
      <c r="G18" s="12">
        <f ca="1">ROUND(INDIRECT(ADDRESS(ROW()+(0), COLUMN()+(-2), 1))*INDIRECT(ADDRESS(ROW()+(0), COLUMN()+(-1), 1)), 2)</f>
        <v>42.44</v>
      </c>
    </row>
    <row r="19" spans="1:7" ht="66.00" thickBot="1" customHeight="1">
      <c r="A19" s="1" t="s">
        <v>39</v>
      </c>
      <c r="B19" s="1"/>
      <c r="C19" s="10" t="s">
        <v>40</v>
      </c>
      <c r="D19" s="1" t="s">
        <v>41</v>
      </c>
      <c r="E19" s="11">
        <v>14.5</v>
      </c>
      <c r="F19" s="12">
        <v>7.43</v>
      </c>
      <c r="G19" s="12">
        <f ca="1">ROUND(INDIRECT(ADDRESS(ROW()+(0), COLUMN()+(-2), 1))*INDIRECT(ADDRESS(ROW()+(0), COLUMN()+(-1), 1)), 2)</f>
        <v>107.74</v>
      </c>
    </row>
    <row r="20" spans="1:7" ht="24.00" thickBot="1" customHeight="1">
      <c r="A20" s="1" t="s">
        <v>42</v>
      </c>
      <c r="B20" s="1"/>
      <c r="C20" s="10" t="s">
        <v>43</v>
      </c>
      <c r="D20" s="1" t="s">
        <v>44</v>
      </c>
      <c r="E20" s="11">
        <v>0.17</v>
      </c>
      <c r="F20" s="12">
        <v>4.11</v>
      </c>
      <c r="G20" s="12">
        <f ca="1">ROUND(INDIRECT(ADDRESS(ROW()+(0), COLUMN()+(-2), 1))*INDIRECT(ADDRESS(ROW()+(0), COLUMN()+(-1), 1)), 2)</f>
        <v>0.7</v>
      </c>
    </row>
    <row r="21" spans="1:7" ht="45.00" thickBot="1" customHeight="1">
      <c r="A21" s="1" t="s">
        <v>45</v>
      </c>
      <c r="B21" s="1"/>
      <c r="C21" s="10" t="s">
        <v>46</v>
      </c>
      <c r="D21" s="1" t="s">
        <v>47</v>
      </c>
      <c r="E21" s="13">
        <v>0.02</v>
      </c>
      <c r="F21" s="14">
        <v>218.28</v>
      </c>
      <c r="G21" s="14">
        <f ca="1">ROUND(INDIRECT(ADDRESS(ROW()+(0), COLUMN()+(-2), 1))*INDIRECT(ADDRESS(ROW()+(0), COLUMN()+(-1), 1)), 2)</f>
        <v>4.37</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1362.68</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0.137</v>
      </c>
      <c r="F24" s="12">
        <v>80.58</v>
      </c>
      <c r="G24" s="12">
        <f ca="1">ROUND(INDIRECT(ADDRESS(ROW()+(0), COLUMN()+(-2), 1))*INDIRECT(ADDRESS(ROW()+(0), COLUMN()+(-1), 1)), 2)</f>
        <v>11.04</v>
      </c>
    </row>
    <row r="25" spans="1:7" ht="13.50" thickBot="1" customHeight="1">
      <c r="A25" s="1" t="s">
        <v>53</v>
      </c>
      <c r="B25" s="1"/>
      <c r="C25" s="10" t="s">
        <v>54</v>
      </c>
      <c r="D25" s="1" t="s">
        <v>55</v>
      </c>
      <c r="E25" s="11">
        <v>0.137</v>
      </c>
      <c r="F25" s="12">
        <v>47.38</v>
      </c>
      <c r="G25" s="12">
        <f ca="1">ROUND(INDIRECT(ADDRESS(ROW()+(0), COLUMN()+(-2), 1))*INDIRECT(ADDRESS(ROW()+(0), COLUMN()+(-1), 1)), 2)</f>
        <v>6.49</v>
      </c>
    </row>
    <row r="26" spans="1:7" ht="13.50" thickBot="1" customHeight="1">
      <c r="A26" s="1" t="s">
        <v>56</v>
      </c>
      <c r="B26" s="1"/>
      <c r="C26" s="10" t="s">
        <v>57</v>
      </c>
      <c r="D26" s="1" t="s">
        <v>58</v>
      </c>
      <c r="E26" s="11">
        <v>0.984</v>
      </c>
      <c r="F26" s="12">
        <v>78.26</v>
      </c>
      <c r="G26" s="12">
        <f ca="1">ROUND(INDIRECT(ADDRESS(ROW()+(0), COLUMN()+(-2), 1))*INDIRECT(ADDRESS(ROW()+(0), COLUMN()+(-1), 1)), 2)</f>
        <v>77.01</v>
      </c>
    </row>
    <row r="27" spans="1:7" ht="13.50" thickBot="1" customHeight="1">
      <c r="A27" s="1" t="s">
        <v>59</v>
      </c>
      <c r="B27" s="1"/>
      <c r="C27" s="10" t="s">
        <v>60</v>
      </c>
      <c r="D27" s="1" t="s">
        <v>61</v>
      </c>
      <c r="E27" s="13">
        <v>0.984</v>
      </c>
      <c r="F27" s="14">
        <v>47.38</v>
      </c>
      <c r="G27" s="14">
        <f ca="1">ROUND(INDIRECT(ADDRESS(ROW()+(0), COLUMN()+(-2), 1))*INDIRECT(ADDRESS(ROW()+(0), COLUMN()+(-1), 1)), 2)</f>
        <v>46.62</v>
      </c>
    </row>
    <row r="28" spans="1:7" ht="13.50" thickBot="1" customHeight="1">
      <c r="A28" s="15"/>
      <c r="B28" s="15"/>
      <c r="C28" s="15"/>
      <c r="D28" s="15"/>
      <c r="E28" s="9" t="s">
        <v>62</v>
      </c>
      <c r="F28" s="9"/>
      <c r="G28" s="17">
        <f ca="1">ROUND(SUM(INDIRECT(ADDRESS(ROW()+(-1), COLUMN()+(0), 1)),INDIRECT(ADDRESS(ROW()+(-2), COLUMN()+(0), 1)),INDIRECT(ADDRESS(ROW()+(-3), COLUMN()+(0), 1)),INDIRECT(ADDRESS(ROW()+(-4), COLUMN()+(0), 1))), 2)</f>
        <v>141.16</v>
      </c>
    </row>
    <row r="29" spans="1:7" ht="13.50" thickBot="1" customHeight="1">
      <c r="A29" s="15">
        <v>3</v>
      </c>
      <c r="B29" s="15"/>
      <c r="C29" s="15"/>
      <c r="D29" s="18" t="s">
        <v>63</v>
      </c>
      <c r="E29" s="18"/>
      <c r="F29" s="15"/>
      <c r="G29" s="15"/>
    </row>
    <row r="30" spans="1:7" ht="13.50" thickBot="1" customHeight="1">
      <c r="A30" s="19"/>
      <c r="B30" s="19"/>
      <c r="C30" s="20" t="s">
        <v>64</v>
      </c>
      <c r="D30" s="19" t="s">
        <v>65</v>
      </c>
      <c r="E30" s="13">
        <v>2</v>
      </c>
      <c r="F30" s="14">
        <f ca="1">ROUND(SUM(INDIRECT(ADDRESS(ROW()+(-2), COLUMN()+(1), 1)),INDIRECT(ADDRESS(ROW()+(-8), COLUMN()+(1), 1))), 2)</f>
        <v>1503.84</v>
      </c>
      <c r="G30" s="14">
        <f ca="1">ROUND(INDIRECT(ADDRESS(ROW()+(0), COLUMN()+(-2), 1))*INDIRECT(ADDRESS(ROW()+(0), COLUMN()+(-1), 1))/100, 2)</f>
        <v>30.08</v>
      </c>
    </row>
    <row r="31" spans="1:7" ht="13.50" thickBot="1" customHeight="1">
      <c r="A31" s="21" t="s">
        <v>66</v>
      </c>
      <c r="B31" s="21"/>
      <c r="C31" s="22"/>
      <c r="D31" s="23"/>
      <c r="E31" s="24" t="s">
        <v>67</v>
      </c>
      <c r="F31" s="25"/>
      <c r="G31" s="26">
        <f ca="1">ROUND(SUM(INDIRECT(ADDRESS(ROW()+(-1), COLUMN()+(0), 1)),INDIRECT(ADDRESS(ROW()+(-3), COLUMN()+(0), 1)),INDIRECT(ADDRESS(ROW()+(-9), COLUMN()+(0), 1))), 2)</f>
        <v>1533.92</v>
      </c>
    </row>
  </sheetData>
  <mergeCells count="33">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E28:F28"/>
    <mergeCell ref="A29:B29"/>
    <mergeCell ref="D29:E29"/>
    <mergeCell ref="A30:B30"/>
    <mergeCell ref="A31:D31"/>
    <mergeCell ref="E31:F31"/>
  </mergeCells>
  <pageMargins left="0.147638" right="0.147638" top="0.206693" bottom="0.206693" header="0.0" footer="0.0"/>
  <pageSetup paperSize="9" orientation="portrait"/>
  <rowBreaks count="0" manualBreakCount="0">
    </rowBreaks>
</worksheet>
</file>