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<sst xmlns="http://schemas.openxmlformats.org/spreadsheetml/2006/main" count="46" uniqueCount="46">
  <si>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</si>
  <si>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UPP010</t>
  </si>
  <si>
    <t xml:space="preserve">Ud</t>
  </si>
  <si>
    <t xml:space="preserve">Alberca prefabricada.</t>
  </si>
  <si>
    <r>
      <rPr>
        <sz val="8.25"/>
        <color rgb="FF000000"/>
        <rFont val="Arial"/>
        <family val="2"/>
      </rPr>
      <t xml:space="preserve">Alberca prefabricada de poliéster de 7,90x3,60x1,40 m (volumen 43 m³).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</si>
  <si>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</si>
  <si>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</si>
  <si>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</si>
  <si>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</si>
  <si>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</si>
  <si>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</si>
  <si>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</si>
  <si>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mt10haf061ci</t>
  </si>
  <si>
    <t xml:space="preserve">m³</t>
  </si>
  <si>
    <t xml:space="preserve">Concreto f'c=25 MPa (250 kg/cm²), clasificación de exposición A1, tamaño máximo del agregado 20 mm, revenimiento nominal del concreto fresco de 5 a 10 mm, premezclado, según RCDF NTC Diseño y Construcción de Estructuras de Concreto (2004).</t>
  </si>
  <si>
    <t xml:space="preserve">mt07ame070J</t>
  </si>
  <si>
    <t xml:space="preserve">m²</t>
  </si>
  <si>
    <t xml:space="preserve">Malla electrosoldada de alambre liso de acero tipo 6x6 2/2, separación 15,24x15,24 cm y Ø 6,67-6,67 mm, según NMX-B-290-CANACERO.</t>
  </si>
  <si>
    <t xml:space="preserve">mt47ppi010c</t>
  </si>
  <si>
    <t xml:space="preserve">Ud</t>
  </si>
  <si>
    <t xml:space="preserve">Alberca prefabricada de poliéster, 7,90x3,60x1,40 m (volumen 43 m³), compuesta de vaso con skimmers, boquillas de impulsión, toma limpiafondos y coladera; equipo completo de depuración y esterilización del agua en caseta prefabricada; equipo eléctrico, red de tuberías de PVC; escalera, accesorios y equipo de limpieza.</t>
  </si>
  <si>
    <t xml:space="preserve">mt01arr010b</t>
  </si>
  <si>
    <t xml:space="preserve">t</t>
  </si>
  <si>
    <t xml:space="preserve">Grava de cantera, de 20 a 30 mm de diámetro.</t>
  </si>
  <si>
    <t xml:space="preserve">mt47ppi020c</t>
  </si>
  <si>
    <t xml:space="preserve">Ud</t>
  </si>
  <si>
    <t xml:space="preserve">Remate perimetral de piedra artificial para coronación de borde en alberca prefabricada de poliéster, 7,90x3,60x1,40 m, volumen 43 m³.</t>
  </si>
  <si>
    <t xml:space="preserve">Subtotal materiales:</t>
  </si>
  <si>
    <t xml:space="preserve">Equipo y herramienta</t>
  </si>
  <si>
    <t xml:space="preserve">mq07gte010c</t>
  </si>
  <si>
    <t xml:space="preserve">h</t>
  </si>
  <si>
    <t xml:space="preserve">Grúa autopropulsada de brazo telescópico con una capacidad de elevación de 30 t y 27 m de altura máxima de trabajo.</t>
  </si>
  <si>
    <t xml:space="preserve">Subtotal equipo y herramienta:</t>
  </si>
  <si>
    <t xml:space="preserve">Mano de obra</t>
  </si>
  <si>
    <t xml:space="preserve">mo041</t>
  </si>
  <si>
    <t xml:space="preserve">h</t>
  </si>
  <si>
    <t xml:space="preserve">Oficial albañil de obra civil.</t>
  </si>
  <si>
    <t xml:space="preserve">mo087</t>
  </si>
  <si>
    <t xml:space="preserve">h</t>
  </si>
  <si>
    <t xml:space="preserve">Ayudante albañil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</si>
  <si>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</si>
  <si>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</si>
  <si>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</si>
  <si>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</si>
  <si>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$ 19.147,06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</si>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</sst>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59" customWidth="1"/>
    <col min="3" max="3" width="1.53" customWidth="1"/>
    <col min="4" max="4" width="6.12" customWidth="1"/>
    <col min="5" max="5" width="64.60" customWidth="1"/>
    <col min="6" max="6" width="13.26" customWidth="1"/>
    <col min="7" max="7" width="16.83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3</v>
      </c>
      <c r="G10" s="12">
        <v>1270.65</v>
      </c>
      <c r="H10" s="12">
        <f ca="1">ROUND(INDIRECT(ADDRESS(ROW()+(0), COLUMN()+(-2), 1))*INDIRECT(ADDRESS(ROW()+(0), COLUMN()+(-1), 1)), 2)</f>
        <v>3811.95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34.5</v>
      </c>
      <c r="G11" s="12">
        <v>62.07</v>
      </c>
      <c r="H11" s="12">
        <f ca="1">ROUND(INDIRECT(ADDRESS(ROW()+(0), COLUMN()+(-2), 1))*INDIRECT(ADDRESS(ROW()+(0), COLUMN()+(-1), 1)), 2)</f>
        <v>2141.42</v>
      </c>
    </row>
    <row r="12" spans="1:8" ht="55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141145</v>
      </c>
      <c r="H12" s="12">
        <f ca="1">ROUND(INDIRECT(ADDRESS(ROW()+(0), COLUMN()+(-2), 1))*INDIRECT(ADDRESS(ROW()+(0), COLUMN()+(-1), 1)), 2)</f>
        <v>141145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35</v>
      </c>
      <c r="G13" s="12">
        <v>114.02</v>
      </c>
      <c r="H13" s="12">
        <f ca="1">ROUND(INDIRECT(ADDRESS(ROW()+(0), COLUMN()+(-2), 1))*INDIRECT(ADDRESS(ROW()+(0), COLUMN()+(-1), 1)), 2)</f>
        <v>3990.7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1</v>
      </c>
      <c r="G14" s="14">
        <v>8468.03</v>
      </c>
      <c r="H14" s="14">
        <f ca="1">ROUND(INDIRECT(ADDRESS(ROW()+(0), COLUMN()+(-2), 1))*INDIRECT(ADDRESS(ROW()+(0), COLUMN()+(-1), 1)), 2)</f>
        <v>8468.03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159557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24.0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5.216</v>
      </c>
      <c r="G17" s="14">
        <v>919.82</v>
      </c>
      <c r="H17" s="14">
        <f ca="1">ROUND(INDIRECT(ADDRESS(ROW()+(0), COLUMN()+(-2), 1))*INDIRECT(ADDRESS(ROW()+(0), COLUMN()+(-1), 1)), 2)</f>
        <v>4797.78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1))), 2)</f>
        <v>4797.78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1">
        <v>42.163</v>
      </c>
      <c r="G20" s="12">
        <v>78.26</v>
      </c>
      <c r="H20" s="12">
        <f ca="1">ROUND(INDIRECT(ADDRESS(ROW()+(0), COLUMN()+(-2), 1))*INDIRECT(ADDRESS(ROW()+(0), COLUMN()+(-1), 1)), 2)</f>
        <v>3299.68</v>
      </c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3">
        <v>63.244</v>
      </c>
      <c r="G21" s="14">
        <v>47.38</v>
      </c>
      <c r="H21" s="14">
        <f ca="1">ROUND(INDIRECT(ADDRESS(ROW()+(0), COLUMN()+(-2), 1))*INDIRECT(ADDRESS(ROW()+(0), COLUMN()+(-1), 1)), 2)</f>
        <v>2996.5</v>
      </c>
    </row>
    <row r="22" spans="1:8" ht="13.50" thickBot="1" customHeight="1">
      <c r="A22" s="15"/>
      <c r="B22" s="15"/>
      <c r="C22" s="15"/>
      <c r="D22" s="15"/>
      <c r="E22" s="15"/>
      <c r="F22" s="9" t="s">
        <v>40</v>
      </c>
      <c r="G22" s="9"/>
      <c r="H22" s="17">
        <f ca="1">ROUND(SUM(INDIRECT(ADDRESS(ROW()+(-1), COLUMN()+(0), 1)),INDIRECT(ADDRESS(ROW()+(-2), COLUMN()+(0), 1))), 2)</f>
        <v>6296.18</v>
      </c>
    </row>
    <row r="23" spans="1:8" ht="13.50" thickBot="1" customHeight="1">
      <c r="A23" s="15">
        <v>4</v>
      </c>
      <c r="B23" s="15"/>
      <c r="C23" s="15"/>
      <c r="D23" s="15"/>
      <c r="E23" s="18" t="s">
        <v>41</v>
      </c>
      <c r="F23" s="18"/>
      <c r="G23" s="15"/>
      <c r="H23" s="15"/>
    </row>
    <row r="24" spans="1:8" ht="13.50" thickBot="1" customHeight="1">
      <c r="A24" s="19"/>
      <c r="B24" s="19"/>
      <c r="C24" s="20" t="s">
        <v>42</v>
      </c>
      <c r="D24" s="20"/>
      <c r="E24" s="19" t="s">
        <v>43</v>
      </c>
      <c r="F24" s="13">
        <v>2</v>
      </c>
      <c r="G24" s="14">
        <f ca="1">ROUND(SUM(INDIRECT(ADDRESS(ROW()+(-2), COLUMN()+(1), 1)),INDIRECT(ADDRESS(ROW()+(-6), COLUMN()+(1), 1)),INDIRECT(ADDRESS(ROW()+(-9), COLUMN()+(1), 1))), 2)</f>
        <v>170651</v>
      </c>
      <c r="H24" s="14">
        <f ca="1">ROUND(INDIRECT(ADDRESS(ROW()+(0), COLUMN()+(-2), 1))*INDIRECT(ADDRESS(ROW()+(0), COLUMN()+(-1), 1))/100, 2)</f>
        <v>3413.02</v>
      </c>
    </row>
    <row r="25" spans="1:8" ht="13.50" thickBot="1" customHeight="1">
      <c r="A25" s="21" t="s">
        <v>44</v>
      </c>
      <c r="B25" s="21"/>
      <c r="C25" s="22"/>
      <c r="D25" s="22"/>
      <c r="E25" s="23"/>
      <c r="F25" s="24" t="s">
        <v>45</v>
      </c>
      <c r="G25" s="25"/>
      <c r="H25" s="26">
        <f ca="1">ROUND(SUM(INDIRECT(ADDRESS(ROW()+(-1), COLUMN()+(0), 1)),INDIRECT(ADDRESS(ROW()+(-3), COLUMN()+(0), 1)),INDIRECT(ADDRESS(ROW()+(-7), COLUMN()+(0), 1)),INDIRECT(ADDRESS(ROW()+(-10), COLUMN()+(0), 1))), 2)</f>
        <v>174064</v>
      </c>
    </row>
  </sheetData>
  <mergeCells count="4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E25"/>
    <mergeCell ref="F25:G25"/>
  </mergeCells>
  <pageMargins left="0.147638" right="0.147638" top="0.206693" bottom="0.206693" header="0.0" footer="0.0"/>
  <pageSetup paperSize="9" orientation="portrait"/>
  <rowBreaks count="0" manualBreakCount="0">
    </rowBreaks>
</worksheet>
</file>