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<sst xmlns="http://schemas.openxmlformats.org/spreadsheetml/2006/main" count="47" uniqueCount="47">
  <si>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</si>
  <si>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ICV163</t>
  </si>
  <si>
    <t xml:space="preserve">Ud</t>
  </si>
  <si>
    <t xml:space="preserve">Equipo agua-agua, bomba de calor, para producción de agua caliente sanitaria, calefacción y refrigeración.</t>
  </si>
  <si>
    <r>
      <rPr>
        <sz val="8.25"/>
        <color rgb="FF000000"/>
        <rFont val="Arial"/>
        <family val="2"/>
      </rPr>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</si>
  <si>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</si>
  <si>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</si>
  <si>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</si>
  <si>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</si>
  <si>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</si>
  <si>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</si>
  <si>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</si>
  <si>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mt42vai053ha</t>
  </si>
  <si>
    <t xml:space="preserve">Ud</t>
  </si>
  <si>
    <t xml:space="preserve">Bomba de calor reversible agua-agua, clase de eficiencia energética A+++, potencia calorífica nominal 10 kW, COP 5,2, potencia frigorífica nominal 9,4 kW, EER 4,7, presión sonora 40 dBA, dimensiones 1183x595x600 mm, peso 168 kg, alimentación trifásica a 400 V, con temperatura de impulsión de hasta 65°C, circuito refrigerante con inyección de vapor EVI de alto rendimiento, válvula de 4 vías para inversión de ciclo, intercambiadores de placas de acero inoxidable de alta capacidad con inyección de líquido, refrigerante R-410A, calefacción eléctrica adicional de potencia configurable hasta 9 kW, sistema de control, con control de la temperatura con sonda exterior, display digital, por cable, programación diaria y semanal, para control de varios circuitos de calefacción con módulos y termostatos adicionales, y módulo hidráulico con intercambiador de placas, para el aprovechamiento energético del pozo de aguas subterráneas, y bombas de circulación de alta eficiencia.</t>
  </si>
  <si>
    <t xml:space="preserve">mt42eco100bd</t>
  </si>
  <si>
    <t xml:space="preserve">Ud</t>
  </si>
  <si>
    <t xml:space="preserve">Interacumulador de agua caliente sanitaria de acero inoxidable AISI 316, de 300 litros de capacidad, clase de eficiencia energética C, de 560 mm de diámetro exterior, 1860 mm de altura total, 8 bar de presión de trabajo, con serpentín espiral corrugado flexible de 3,11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</si>
  <si>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</si>
  <si>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</si>
  <si>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</si>
  <si>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mt37www050e</t>
  </si>
  <si>
    <t xml:space="preserve">Ud</t>
  </si>
  <si>
    <t xml:space="preserve">Conector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</si>
  <si>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</si>
  <si>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</si>
  <si>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</si>
  <si>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</si>
  <si>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</si>
  <si>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</si>
  <si>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</si>
  <si>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</si>
  <si>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</si>
  <si>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</si>
  <si>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</si>
  <si>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</si>
  <si>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</si>
  <si>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</si>
  <si>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</si>
  <si>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</si>
  <si>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</si>
  <si>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</si>
  <si>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</si>
  <si>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</si>
  <si>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</si>
  <si>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$ 318.049,43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</si>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</sst>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v>
      </c>
      <c r="G10" s="12">
        <v>421710</v>
      </c>
      <c r="H10" s="12">
        <f ca="1">ROUND(INDIRECT(ADDRESS(ROW()+(0), COLUMN()+(-2), 1))*INDIRECT(ADDRESS(ROW()+(0), COLUMN()+(-1), 1)), 2)</f>
        <v>421710</v>
      </c>
    </row>
    <row r="11" spans="1:8" ht="66.00" thickBot="1" customHeight="1">
      <c r="A11" s="1" t="s">
        <v>15</v>
      </c>
      <c r="B11" s="1"/>
      <c r="C11" s="1"/>
      <c r="D11" s="10" t="s">
        <v>16</v>
      </c>
      <c r="E11" s="1" t="s">
        <v>17</v>
      </c>
      <c r="F11" s="11">
        <v>1</v>
      </c>
      <c r="G11" s="12">
        <v>56632.5</v>
      </c>
      <c r="H11" s="12">
        <f ca="1">ROUND(INDIRECT(ADDRESS(ROW()+(0), COLUMN()+(-2), 1))*INDIRECT(ADDRESS(ROW()+(0), COLUMN()+(-1), 1)), 2)</f>
        <v>56632.5</v>
      </c>
    </row>
    <row r="12" spans="1:8" ht="34.50" thickBot="1" customHeight="1">
      <c r="A12" s="1" t="s">
        <v>18</v>
      </c>
      <c r="B12" s="1"/>
      <c r="C12" s="1"/>
      <c r="D12" s="10" t="s">
        <v>19</v>
      </c>
      <c r="E12" s="1" t="s">
        <v>20</v>
      </c>
      <c r="F12" s="11">
        <v>1</v>
      </c>
      <c r="G12" s="12">
        <v>350.95</v>
      </c>
      <c r="H12" s="12">
        <f ca="1">ROUND(INDIRECT(ADDRESS(ROW()+(0), COLUMN()+(-2), 1))*INDIRECT(ADDRESS(ROW()+(0), COLUMN()+(-1), 1)), 2)</f>
        <v>350.95</v>
      </c>
    </row>
    <row r="13" spans="1:8" ht="24.00" thickBot="1" customHeight="1">
      <c r="A13" s="1" t="s">
        <v>21</v>
      </c>
      <c r="B13" s="1"/>
      <c r="C13" s="1"/>
      <c r="D13" s="10" t="s">
        <v>22</v>
      </c>
      <c r="E13" s="1" t="s">
        <v>23</v>
      </c>
      <c r="F13" s="11">
        <v>4</v>
      </c>
      <c r="G13" s="12">
        <v>698.7</v>
      </c>
      <c r="H13" s="12">
        <f ca="1">ROUND(INDIRECT(ADDRESS(ROW()+(0), COLUMN()+(-2), 1))*INDIRECT(ADDRESS(ROW()+(0), COLUMN()+(-1), 1)), 2)</f>
        <v>2794.8</v>
      </c>
    </row>
    <row r="14" spans="1:8" ht="24.00" thickBot="1" customHeight="1">
      <c r="A14" s="1" t="s">
        <v>24</v>
      </c>
      <c r="B14" s="1"/>
      <c r="C14" s="1"/>
      <c r="D14" s="10" t="s">
        <v>25</v>
      </c>
      <c r="E14" s="1" t="s">
        <v>26</v>
      </c>
      <c r="F14" s="11">
        <v>1</v>
      </c>
      <c r="G14" s="12">
        <v>1621.03</v>
      </c>
      <c r="H14" s="12">
        <f ca="1">ROUND(INDIRECT(ADDRESS(ROW()+(0), COLUMN()+(-2), 1))*INDIRECT(ADDRESS(ROW()+(0), COLUMN()+(-1), 1)), 2)</f>
        <v>1621.03</v>
      </c>
    </row>
    <row r="15" spans="1:8" ht="13.50" thickBot="1" customHeight="1">
      <c r="A15" s="1" t="s">
        <v>27</v>
      </c>
      <c r="B15" s="1"/>
      <c r="C15" s="1"/>
      <c r="D15" s="10" t="s">
        <v>28</v>
      </c>
      <c r="E15" s="1" t="s">
        <v>29</v>
      </c>
      <c r="F15" s="11">
        <v>2</v>
      </c>
      <c r="G15" s="12">
        <v>228.47</v>
      </c>
      <c r="H15" s="12">
        <f ca="1">ROUND(INDIRECT(ADDRESS(ROW()+(0), COLUMN()+(-2), 1))*INDIRECT(ADDRESS(ROW()+(0), COLUMN()+(-1), 1)), 2)</f>
        <v>456.94</v>
      </c>
    </row>
    <row r="16" spans="1:8" ht="13.50" thickBot="1" customHeight="1">
      <c r="A16" s="1" t="s">
        <v>30</v>
      </c>
      <c r="B16" s="1"/>
      <c r="C16" s="1"/>
      <c r="D16" s="10" t="s">
        <v>31</v>
      </c>
      <c r="E16" s="1" t="s">
        <v>32</v>
      </c>
      <c r="F16" s="13">
        <v>4</v>
      </c>
      <c r="G16" s="14">
        <v>315.45</v>
      </c>
      <c r="H16" s="14">
        <f ca="1">ROUND(INDIRECT(ADDRESS(ROW()+(0), COLUMN()+(-2), 1))*INDIRECT(ADDRESS(ROW()+(0), COLUMN()+(-1), 1)), 2)</f>
        <v>1261.8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484828</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12.371</v>
      </c>
      <c r="G19" s="12">
        <v>120.9</v>
      </c>
      <c r="H19" s="12">
        <f ca="1">ROUND(INDIRECT(ADDRESS(ROW()+(0), COLUMN()+(-2), 1))*INDIRECT(ADDRESS(ROW()+(0), COLUMN()+(-1), 1)), 2)</f>
        <v>1495.65</v>
      </c>
    </row>
    <row r="20" spans="1:8" ht="13.50" thickBot="1" customHeight="1">
      <c r="A20" s="1" t="s">
        <v>38</v>
      </c>
      <c r="B20" s="1"/>
      <c r="C20" s="1"/>
      <c r="D20" s="10" t="s">
        <v>39</v>
      </c>
      <c r="E20" s="1" t="s">
        <v>40</v>
      </c>
      <c r="F20" s="13">
        <v>12.371</v>
      </c>
      <c r="G20" s="14">
        <v>71.51</v>
      </c>
      <c r="H20" s="14">
        <f ca="1">ROUND(INDIRECT(ADDRESS(ROW()+(0), COLUMN()+(-2), 1))*INDIRECT(ADDRESS(ROW()+(0), COLUMN()+(-1), 1)), 2)</f>
        <v>884.65</v>
      </c>
    </row>
    <row r="21" spans="1:8" ht="13.50" thickBot="1" customHeight="1">
      <c r="A21" s="15"/>
      <c r="B21" s="15"/>
      <c r="C21" s="15"/>
      <c r="D21" s="15"/>
      <c r="E21" s="15"/>
      <c r="F21" s="9" t="s">
        <v>41</v>
      </c>
      <c r="G21" s="9"/>
      <c r="H21" s="17">
        <f ca="1">ROUND(SUM(INDIRECT(ADDRESS(ROW()+(-1), COLUMN()+(0), 1)),INDIRECT(ADDRESS(ROW()+(-2), COLUMN()+(0), 1))), 2)</f>
        <v>2380.3</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487208</v>
      </c>
      <c r="H23" s="14">
        <f ca="1">ROUND(INDIRECT(ADDRESS(ROW()+(0), COLUMN()+(-2), 1))*INDIRECT(ADDRESS(ROW()+(0), COLUMN()+(-1), 1))/100, 2)</f>
        <v>9744.16</v>
      </c>
    </row>
    <row r="24" spans="1:8" ht="13.50" thickBot="1" customHeight="1">
      <c r="A24" s="21" t="s">
        <v>45</v>
      </c>
      <c r="B24" s="21"/>
      <c r="C24" s="21"/>
      <c r="D24" s="22"/>
      <c r="E24" s="23"/>
      <c r="F24" s="24" t="s">
        <v>46</v>
      </c>
      <c r="G24" s="25"/>
      <c r="H24" s="26">
        <f ca="1">ROUND(SUM(INDIRECT(ADDRESS(ROW()+(-1), COLUMN()+(0), 1)),INDIRECT(ADDRESS(ROW()+(-3), COLUMN()+(0), 1)),INDIRECT(ADDRESS(ROW()+(-7), COLUMN()+(0), 1))), 2)</f>
        <v>496952</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