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<sst xmlns="http://schemas.openxmlformats.org/spreadsheetml/2006/main" count="61" uniqueCount="61">
  <si>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</si>
  <si>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</si>
  <si>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</si>
  <si>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</si>
  <si>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interceptor de grasas, fosa séptica y filtro anaeróbico, hasta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</si>
  <si>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</si>
  <si>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</si>
  <si>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</si>
  <si>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</si>
  <si>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</si>
  <si>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</si>
  <si>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</si>
  <si>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</si>
  <si>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</si>
  <si>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</si>
  <si>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mt46fgp010c</t>
  </si>
  <si>
    <t xml:space="preserve">Ud</t>
  </si>
  <si>
    <t xml:space="preserve">Interceptor de grasas de polietileno de alta densidad para pretratamiento de aguas residuales grises, volumen 300 l, capacidad para 15 usuarios (H.E.).</t>
  </si>
  <si>
    <t xml:space="preserve">mt46fsp010c</t>
  </si>
  <si>
    <t xml:space="preserve">Ud</t>
  </si>
  <si>
    <t xml:space="preserve">Fosa séptica de polietileno de alta densidad para tratamiento anaeróbico por digestión, volumen 1500 l, capacidad para 15 usuarios (H.E.).</t>
  </si>
  <si>
    <t xml:space="preserve">mt46fbp010c</t>
  </si>
  <si>
    <t xml:space="preserve">Ud</t>
  </si>
  <si>
    <t xml:space="preserve">Filtro biológico de polietileno de alta densidad para tratamiento secundario anaeróbico por digestión, volumen 1500 l, capacidad para 15 usuarios (H.E.).</t>
  </si>
  <si>
    <t xml:space="preserve">mt01arr010b</t>
  </si>
  <si>
    <t xml:space="preserve">t</t>
  </si>
  <si>
    <t xml:space="preserve">Grava de cantera, de 20 a 30 mm de diámetro.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</si>
  <si>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</si>
  <si>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</si>
  <si>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</si>
  <si>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mt07ame070v</t>
  </si>
  <si>
    <t xml:space="preserve">m²</t>
  </si>
  <si>
    <t xml:space="preserve">Malla electrosoldada de alambre liso de acero tipo 6x6 4/4, separación 15,24x15,24 cm y Ø 5,72-5,72 mm, según NMX-B-290-CANACERO.</t>
  </si>
  <si>
    <t xml:space="preserve">mt46fwa010</t>
  </si>
  <si>
    <t xml:space="preserve">Ud</t>
  </si>
  <si>
    <t xml:space="preserve">Registro, tuberías y elementos de conexión.</t>
  </si>
  <si>
    <t xml:space="preserve">Subtotal materiales:</t>
  </si>
  <si>
    <t xml:space="preserve">Equipo y herramienta</t>
  </si>
  <si>
    <t xml:space="preserve">mq01ret020c</t>
  </si>
  <si>
    <t xml:space="preserve">h</t>
  </si>
  <si>
    <t xml:space="preserve">Retrocargadora sobre ruedas, de 74,9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</si>
  <si>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</si>
  <si>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</si>
  <si>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</si>
  <si>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</si>
  <si>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</si>
  <si>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</si>
  <si>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</si>
  <si>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</si>
  <si>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</si>
  <si>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</si>
  <si>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</si>
  <si>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</si>
  <si>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</si>
  <si>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</si>
  <si>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</si>
  <si>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</si>
  <si>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</si>
  <si>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</si>
  <si>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$ 21.950,84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</si>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</sst>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48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1.600000</v>
      </c>
      <c r="G10" s="11">
        <v>184.280000</v>
      </c>
      <c r="H10" s="11">
        <f ca="1">ROUND(INDIRECT(ADDRESS(ROW()+(0), COLUMN()+(-2), 1))*INDIRECT(ADDRESS(ROW()+(0), COLUMN()+(-1), 1)), 2)</f>
        <v>294.850000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4719.080000</v>
      </c>
      <c r="H11" s="11">
        <f ca="1">ROUND(INDIRECT(ADDRESS(ROW()+(0), COLUMN()+(-2), 1))*INDIRECT(ADDRESS(ROW()+(0), COLUMN()+(-1), 1)), 2)</f>
        <v>4719.080000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11578.790000</v>
      </c>
      <c r="H12" s="11">
        <f ca="1">ROUND(INDIRECT(ADDRESS(ROW()+(0), COLUMN()+(-2), 1))*INDIRECT(ADDRESS(ROW()+(0), COLUMN()+(-1), 1)), 2)</f>
        <v>11578.790000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24163.020000</v>
      </c>
      <c r="H13" s="11">
        <f ca="1">ROUND(INDIRECT(ADDRESS(ROW()+(0), COLUMN()+(-2), 1))*INDIRECT(ADDRESS(ROW()+(0), COLUMN()+(-1), 1)), 2)</f>
        <v>24163.020000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4.400000</v>
      </c>
      <c r="G14" s="11">
        <v>110.840000</v>
      </c>
      <c r="H14" s="11">
        <f ca="1">ROUND(INDIRECT(ADDRESS(ROW()+(0), COLUMN()+(-2), 1))*INDIRECT(ADDRESS(ROW()+(0), COLUMN()+(-1), 1)), 2)</f>
        <v>487.700000</v>
      </c>
    </row>
    <row r="15" spans="1:8" ht="55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1.200000</v>
      </c>
      <c r="G15" s="11">
        <v>1642.140000</v>
      </c>
      <c r="H15" s="11">
        <f ca="1">ROUND(INDIRECT(ADDRESS(ROW()+(0), COLUMN()+(-2), 1))*INDIRECT(ADDRESS(ROW()+(0), COLUMN()+(-1), 1)), 2)</f>
        <v>1970.570000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5.000000</v>
      </c>
      <c r="G16" s="11">
        <v>43.240000</v>
      </c>
      <c r="H16" s="11">
        <f ca="1">ROUND(INDIRECT(ADDRESS(ROW()+(0), COLUMN()+(-2), 1))*INDIRECT(ADDRESS(ROW()+(0), COLUMN()+(-1), 1)), 2)</f>
        <v>216.200000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5.000000</v>
      </c>
      <c r="G17" s="13">
        <v>1459.510000</v>
      </c>
      <c r="H17" s="13">
        <f ca="1">ROUND(INDIRECT(ADDRESS(ROW()+(0), COLUMN()+(-2), 1))*INDIRECT(ADDRESS(ROW()+(0), COLUMN()+(-1), 1)), 2)</f>
        <v>7297.550000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50727.760000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1.108000</v>
      </c>
      <c r="G20" s="13">
        <v>546.310000</v>
      </c>
      <c r="H20" s="13">
        <f ca="1">ROUND(INDIRECT(ADDRESS(ROW()+(0), COLUMN()+(-2), 1))*INDIRECT(ADDRESS(ROW()+(0), COLUMN()+(-1), 1)), 2)</f>
        <v>605.310000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605.310000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0">
        <v>3.520000</v>
      </c>
      <c r="G23" s="11">
        <v>91.120000</v>
      </c>
      <c r="H23" s="11">
        <f ca="1">ROUND(INDIRECT(ADDRESS(ROW()+(0), COLUMN()+(-2), 1))*INDIRECT(ADDRESS(ROW()+(0), COLUMN()+(-1), 1)), 2)</f>
        <v>320.740000</v>
      </c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3.520000</v>
      </c>
      <c r="G24" s="11">
        <v>47.910000</v>
      </c>
      <c r="H24" s="11">
        <f ca="1">ROUND(INDIRECT(ADDRESS(ROW()+(0), COLUMN()+(-2), 1))*INDIRECT(ADDRESS(ROW()+(0), COLUMN()+(-1), 1)), 2)</f>
        <v>168.640000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4.693000</v>
      </c>
      <c r="G25" s="11">
        <v>94.180000</v>
      </c>
      <c r="H25" s="11">
        <f ca="1">ROUND(INDIRECT(ADDRESS(ROW()+(0), COLUMN()+(-2), 1))*INDIRECT(ADDRESS(ROW()+(0), COLUMN()+(-1), 1)), 2)</f>
        <v>441.990000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4.693000</v>
      </c>
      <c r="G26" s="13">
        <v>47.820000</v>
      </c>
      <c r="H26" s="13">
        <f ca="1">ROUND(INDIRECT(ADDRESS(ROW()+(0), COLUMN()+(-2), 1))*INDIRECT(ADDRESS(ROW()+(0), COLUMN()+(-1), 1)), 2)</f>
        <v>224.420000</v>
      </c>
    </row>
    <row r="27" spans="1:8" ht="13.50" thickBot="1" customHeight="1">
      <c r="A27" s="14"/>
      <c r="B27" s="14"/>
      <c r="C27" s="14"/>
      <c r="D27" s="14"/>
      <c r="E27" s="14"/>
      <c r="F27" s="8" t="s">
        <v>55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1))), 2)</f>
        <v>1155.790000</v>
      </c>
    </row>
    <row r="28" spans="1:8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3">
        <f ca="1">ROUND(SUM(INDIRECT(ADDRESS(ROW()+(-2), COLUMN()+(1), 1)),INDIRECT(ADDRESS(ROW()+(-8), COLUMN()+(1), 1)),INDIRECT(ADDRESS(ROW()+(-11), COLUMN()+(1), 1))), 2)</f>
        <v>52488.860000</v>
      </c>
      <c r="H29" s="13">
        <f ca="1">ROUND(INDIRECT(ADDRESS(ROW()+(0), COLUMN()+(-2), 1))*INDIRECT(ADDRESS(ROW()+(0), COLUMN()+(-1), 1))/100, 2)</f>
        <v>1049.780000</v>
      </c>
    </row>
    <row r="30" spans="1:8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4"/>
      <c r="H30" s="25">
        <f ca="1">ROUND(SUM(INDIRECT(ADDRESS(ROW()+(-1), COLUMN()+(0), 1)),INDIRECT(ADDRESS(ROW()+(-3), COLUMN()+(0), 1)),INDIRECT(ADDRESS(ROW()+(-9), COLUMN()+(0), 1)),INDIRECT(ADDRESS(ROW()+(-12), COLUMN()+(0), 1))), 2)</f>
        <v>53538.640000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