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<sst xmlns="http://schemas.openxmlformats.org/spreadsheetml/2006/main" count="61" uniqueCount="61">
  <si>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</si>
  <si>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</si>
  <si>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</si>
  <si>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interceptor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</si>
  <si>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interceptor de grasas, fosa séptica y filtro anaeróbico, hasta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</si>
  <si>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</si>
  <si>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</si>
  <si>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</si>
  <si>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</si>
  <si>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</si>
  <si>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</si>
  <si>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</si>
  <si>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</si>
  <si>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</si>
  <si>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</si>
  <si>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mt46fgp010c</t>
  </si>
  <si>
    <t xml:space="preserve">Ud</t>
  </si>
  <si>
    <t xml:space="preserve">Interceptor de grasas de polietileno de alta densidad para pretratamiento de aguas residuales grises, volumen 300 l, capacidad para 15 usuarios (H.E.).</t>
  </si>
  <si>
    <t xml:space="preserve">mt46fsp010c</t>
  </si>
  <si>
    <t xml:space="preserve">Ud</t>
  </si>
  <si>
    <t xml:space="preserve">Fosa séptica de polietileno de alta densidad para tratamiento anaeróbico por digestión, volumen 1500 l, capacidad para 15 usuarios (H.E.).</t>
  </si>
  <si>
    <t xml:space="preserve">mt46fbp010c</t>
  </si>
  <si>
    <t xml:space="preserve">Ud</t>
  </si>
  <si>
    <t xml:space="preserve">Filtro biológico de polietileno de alta densidad para tratamiento secundario anaeróbico por digestión, volumen 1500 l, capacidad para 15 usuarios (H.E.).</t>
  </si>
  <si>
    <t xml:space="preserve">mt01arr010b</t>
  </si>
  <si>
    <t xml:space="preserve">t</t>
  </si>
  <si>
    <t xml:space="preserve">Grava de cantera, de 20 a 30 mm de diámetro.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</si>
  <si>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</si>
  <si>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</si>
  <si>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</si>
  <si>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mt07ame070v</t>
  </si>
  <si>
    <t xml:space="preserve">m²</t>
  </si>
  <si>
    <t xml:space="preserve">Malla electrosoldada de alambre liso de acero tipo 6x6 4/4, separación 15,24x15,24 cm y Ø 5,72-5,72 mm, según NMX-B-290-CANACERO.</t>
  </si>
  <si>
    <t xml:space="preserve">mt46fwa010</t>
  </si>
  <si>
    <t xml:space="preserve">Ud</t>
  </si>
  <si>
    <t xml:space="preserve">Registro, tuberías y elementos de conexión.</t>
  </si>
  <si>
    <t xml:space="preserve">Subtotal materiales:</t>
  </si>
  <si>
    <t xml:space="preserve">Equipo y herramienta</t>
  </si>
  <si>
    <t xml:space="preserve">mq01ret020c</t>
  </si>
  <si>
    <t xml:space="preserve">h</t>
  </si>
  <si>
    <t xml:space="preserve">Retrocargadora sobre ruedas, de 74,9 kW.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</si>
  <si>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</si>
  <si>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</si>
  <si>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</si>
  <si>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</si>
  <si>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</si>
  <si>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</si>
  <si>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</si>
  <si>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</si>
  <si>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</si>
  <si>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</si>
  <si>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</si>
  <si>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</si>
  <si>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</si>
  <si>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</si>
  <si>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</si>
  <si>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</si>
  <si>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</si>
  <si>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</si>
  <si>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$ 21.950,84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</si>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</sst>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48.11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1.600000</v>
      </c>
      <c r="G10" s="11">
        <v>184.280000</v>
      </c>
      <c r="H10" s="11">
        <f ca="1">ROUND(INDIRECT(ADDRESS(ROW()+(0), COLUMN()+(-2), 1))*INDIRECT(ADDRESS(ROW()+(0), COLUMN()+(-1), 1)), 2)</f>
        <v>294.850000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4719.080000</v>
      </c>
      <c r="H11" s="11">
        <f ca="1">ROUND(INDIRECT(ADDRESS(ROW()+(0), COLUMN()+(-2), 1))*INDIRECT(ADDRESS(ROW()+(0), COLUMN()+(-1), 1)), 2)</f>
        <v>4719.080000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11578.790000</v>
      </c>
      <c r="H12" s="11">
        <f ca="1">ROUND(INDIRECT(ADDRESS(ROW()+(0), COLUMN()+(-2), 1))*INDIRECT(ADDRESS(ROW()+(0), COLUMN()+(-1), 1)), 2)</f>
        <v>11578.790000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24163.020000</v>
      </c>
      <c r="H13" s="11">
        <f ca="1">ROUND(INDIRECT(ADDRESS(ROW()+(0), COLUMN()+(-2), 1))*INDIRECT(ADDRESS(ROW()+(0), COLUMN()+(-1), 1)), 2)</f>
        <v>24163.020000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4.400000</v>
      </c>
      <c r="G14" s="11">
        <v>110.840000</v>
      </c>
      <c r="H14" s="11">
        <f ca="1">ROUND(INDIRECT(ADDRESS(ROW()+(0), COLUMN()+(-2), 1))*INDIRECT(ADDRESS(ROW()+(0), COLUMN()+(-1), 1)), 2)</f>
        <v>487.700000</v>
      </c>
    </row>
    <row r="15" spans="1:8" ht="55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1.200000</v>
      </c>
      <c r="G15" s="11">
        <v>1642.140000</v>
      </c>
      <c r="H15" s="11">
        <f ca="1">ROUND(INDIRECT(ADDRESS(ROW()+(0), COLUMN()+(-2), 1))*INDIRECT(ADDRESS(ROW()+(0), COLUMN()+(-1), 1)), 2)</f>
        <v>1970.570000</v>
      </c>
    </row>
    <row r="16" spans="1:8" ht="34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5.000000</v>
      </c>
      <c r="G16" s="11">
        <v>43.240000</v>
      </c>
      <c r="H16" s="11">
        <f ca="1">ROUND(INDIRECT(ADDRESS(ROW()+(0), COLUMN()+(-2), 1))*INDIRECT(ADDRESS(ROW()+(0), COLUMN()+(-1), 1)), 2)</f>
        <v>216.200000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2">
        <v>5.000000</v>
      </c>
      <c r="G17" s="13">
        <v>1459.510000</v>
      </c>
      <c r="H17" s="13">
        <f ca="1">ROUND(INDIRECT(ADDRESS(ROW()+(0), COLUMN()+(-2), 1))*INDIRECT(ADDRESS(ROW()+(0), COLUMN()+(-1), 1)), 2)</f>
        <v>7297.550000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50727.760000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2">
        <v>1.108000</v>
      </c>
      <c r="G20" s="13">
        <v>546.310000</v>
      </c>
      <c r="H20" s="13">
        <f ca="1">ROUND(INDIRECT(ADDRESS(ROW()+(0), COLUMN()+(-2), 1))*INDIRECT(ADDRESS(ROW()+(0), COLUMN()+(-1), 1)), 2)</f>
        <v>605.310000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605.310000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0">
        <v>3.520000</v>
      </c>
      <c r="G23" s="11">
        <v>91.120000</v>
      </c>
      <c r="H23" s="11">
        <f ca="1">ROUND(INDIRECT(ADDRESS(ROW()+(0), COLUMN()+(-2), 1))*INDIRECT(ADDRESS(ROW()+(0), COLUMN()+(-1), 1)), 2)</f>
        <v>320.740000</v>
      </c>
    </row>
    <row r="24" spans="1:8" ht="13.50" thickBot="1" customHeight="1">
      <c r="A24" s="1" t="s">
        <v>46</v>
      </c>
      <c r="B24" s="1"/>
      <c r="C24" s="9" t="s">
        <v>47</v>
      </c>
      <c r="D24" s="9"/>
      <c r="E24" s="1" t="s">
        <v>48</v>
      </c>
      <c r="F24" s="10">
        <v>3.520000</v>
      </c>
      <c r="G24" s="11">
        <v>47.910000</v>
      </c>
      <c r="H24" s="11">
        <f ca="1">ROUND(INDIRECT(ADDRESS(ROW()+(0), COLUMN()+(-2), 1))*INDIRECT(ADDRESS(ROW()+(0), COLUMN()+(-1), 1)), 2)</f>
        <v>168.640000</v>
      </c>
    </row>
    <row r="25" spans="1:8" ht="13.50" thickBot="1" customHeight="1">
      <c r="A25" s="1" t="s">
        <v>49</v>
      </c>
      <c r="B25" s="1"/>
      <c r="C25" s="9" t="s">
        <v>50</v>
      </c>
      <c r="D25" s="9"/>
      <c r="E25" s="1" t="s">
        <v>51</v>
      </c>
      <c r="F25" s="10">
        <v>4.693000</v>
      </c>
      <c r="G25" s="11">
        <v>94.180000</v>
      </c>
      <c r="H25" s="11">
        <f ca="1">ROUND(INDIRECT(ADDRESS(ROW()+(0), COLUMN()+(-2), 1))*INDIRECT(ADDRESS(ROW()+(0), COLUMN()+(-1), 1)), 2)</f>
        <v>441.990000</v>
      </c>
    </row>
    <row r="26" spans="1:8" ht="13.50" thickBot="1" customHeight="1">
      <c r="A26" s="1" t="s">
        <v>52</v>
      </c>
      <c r="B26" s="1"/>
      <c r="C26" s="9" t="s">
        <v>53</v>
      </c>
      <c r="D26" s="9"/>
      <c r="E26" s="1" t="s">
        <v>54</v>
      </c>
      <c r="F26" s="12">
        <v>4.693000</v>
      </c>
      <c r="G26" s="13">
        <v>47.820000</v>
      </c>
      <c r="H26" s="13">
        <f ca="1">ROUND(INDIRECT(ADDRESS(ROW()+(0), COLUMN()+(-2), 1))*INDIRECT(ADDRESS(ROW()+(0), COLUMN()+(-1), 1)), 2)</f>
        <v>224.420000</v>
      </c>
    </row>
    <row r="27" spans="1:8" ht="13.50" thickBot="1" customHeight="1">
      <c r="A27" s="14"/>
      <c r="B27" s="14"/>
      <c r="C27" s="14"/>
      <c r="D27" s="14"/>
      <c r="E27" s="14"/>
      <c r="F27" s="8" t="s">
        <v>55</v>
      </c>
      <c r="G27" s="8"/>
      <c r="H27" s="16">
        <f ca="1">ROUND(SUM(INDIRECT(ADDRESS(ROW()+(-1), COLUMN()+(0), 1)),INDIRECT(ADDRESS(ROW()+(-2), COLUMN()+(0), 1)),INDIRECT(ADDRESS(ROW()+(-3), COLUMN()+(0), 1)),INDIRECT(ADDRESS(ROW()+(-4), COLUMN()+(0), 1))), 2)</f>
        <v>1155.790000</v>
      </c>
    </row>
    <row r="28" spans="1:8" ht="13.50" thickBot="1" customHeight="1">
      <c r="A28" s="14">
        <v>4.000000</v>
      </c>
      <c r="B28" s="14"/>
      <c r="C28" s="14"/>
      <c r="D28" s="14"/>
      <c r="E28" s="17" t="s">
        <v>56</v>
      </c>
      <c r="F28" s="17"/>
      <c r="G28" s="14"/>
      <c r="H28" s="14"/>
    </row>
    <row r="29" spans="1:8" ht="13.50" thickBot="1" customHeight="1">
      <c r="A29" s="18"/>
      <c r="B29" s="18"/>
      <c r="C29" s="19" t="s">
        <v>57</v>
      </c>
      <c r="D29" s="19"/>
      <c r="E29" s="18" t="s">
        <v>58</v>
      </c>
      <c r="F29" s="12">
        <v>2.000000</v>
      </c>
      <c r="G29" s="13">
        <f ca="1">ROUND(SUM(INDIRECT(ADDRESS(ROW()+(-2), COLUMN()+(1), 1)),INDIRECT(ADDRESS(ROW()+(-8), COLUMN()+(1), 1)),INDIRECT(ADDRESS(ROW()+(-11), COLUMN()+(1), 1))), 2)</f>
        <v>52488.860000</v>
      </c>
      <c r="H29" s="13">
        <f ca="1">ROUND(INDIRECT(ADDRESS(ROW()+(0), COLUMN()+(-2), 1))*INDIRECT(ADDRESS(ROW()+(0), COLUMN()+(-1), 1))/100, 2)</f>
        <v>1049.780000</v>
      </c>
    </row>
    <row r="30" spans="1:8" ht="13.50" thickBot="1" customHeight="1">
      <c r="A30" s="20" t="s">
        <v>59</v>
      </c>
      <c r="B30" s="20"/>
      <c r="C30" s="21"/>
      <c r="D30" s="21"/>
      <c r="E30" s="22"/>
      <c r="F30" s="23" t="s">
        <v>60</v>
      </c>
      <c r="G30" s="24"/>
      <c r="H30" s="25">
        <f ca="1">ROUND(SUM(INDIRECT(ADDRESS(ROW()+(-1), COLUMN()+(0), 1)),INDIRECT(ADDRESS(ROW()+(-3), COLUMN()+(0), 1)),INDIRECT(ADDRESS(ROW()+(-9), COLUMN()+(0), 1)),INDIRECT(ADDRESS(ROW()+(-12), COLUMN()+(0), 1))), 2)</f>
        <v>53538.640000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620079" right="0.472441" top="0.472441" bottom="0.472441" header="0.0" footer="0.0"/>
  <pageSetup paperSize="9" orientation="portrait"/>
  <rowBreaks count="0" manualBreakCount="0">
    </rowBreaks>
</worksheet>
</file>