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<sst xmlns="http://schemas.openxmlformats.org/spreadsheetml/2006/main" count="34" uniqueCount="34">
  <si>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</si>
  <si>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USE020</t>
  </si>
  <si>
    <t xml:space="preserve">Ud</t>
  </si>
  <si>
    <t xml:space="preserve">Estación depuradora de aguas grises.</t>
  </si>
  <si>
    <r>
      <rPr>
        <sz val="8.25"/>
        <color rgb="FF000000"/>
        <rFont val="Arial"/>
        <family val="2"/>
      </rPr>
      <t xml:space="preserve">Estación depuradora de aguas grises domésticas de baja contaminación, con capacidad para 160 usuarios (H.E.).</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</si>
  <si>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</si>
  <si>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</si>
  <si>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</si>
  <si>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</si>
  <si>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</si>
  <si>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</si>
  <si>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</si>
  <si>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mt46feb010ie</t>
  </si>
  <si>
    <t xml:space="preserve">Ud</t>
  </si>
  <si>
    <t xml:space="preserve">Estación depuradora de aguas grises domésticas de baja contaminación, con capacidad para 160 usuarios (H.E.), compuesta de filtro de polietileno para gruesos, dos bombas de filtrado y lavado a contracorriente, filtro dual automático de alto rendimiento, electroválvula, dos depósitos de poliéster de sección circular de 5 m³ cada uno, bomba de oxigenación, depósito de polietileno con bomba para dosificación de cloro, depósito de polietileno con bomba para dosificación de colorante, válvulas, interruptores de nivel, rebosadero con tubería de desagüe, cuadro eléctrico y bancada.</t>
  </si>
  <si>
    <t xml:space="preserve">Subtotal materiales:</t>
  </si>
  <si>
    <t xml:space="preserve">Equipo y herramienta</t>
  </si>
  <si>
    <t xml:space="preserve">mq04cag010a</t>
  </si>
  <si>
    <t xml:space="preserve">h</t>
  </si>
  <si>
    <t xml:space="preserve">Camión con grúa de hasta 6 t.</t>
  </si>
  <si>
    <t xml:space="preserve">Subtotal equipo y herramienta:</t>
  </si>
  <si>
    <t xml:space="preserve">Mano de obra</t>
  </si>
  <si>
    <t xml:space="preserve">mo008</t>
  </si>
  <si>
    <t xml:space="preserve">h</t>
  </si>
  <si>
    <t xml:space="preserve">Oficial 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</si>
  <si>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</si>
  <si>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</si>
  <si>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</si>
  <si>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</si>
  <si>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</si>
  <si>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</si>
  <si>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</si>
  <si>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Coste de mantenimiento decenal: $ 713.650,53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</si>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</sst>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10" customWidth="1"/>
    <col min="3" max="3" width="1.02" customWidth="1"/>
    <col min="4" max="4" width="6.63" customWidth="1"/>
    <col min="5" max="5" width="64.26" customWidth="1"/>
    <col min="6" max="6" width="13.09" customWidth="1"/>
    <col min="7" max="7" width="17.00"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24.0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2">
        <v>1</v>
      </c>
      <c r="G10" s="14">
        <v>456069</v>
      </c>
      <c r="H10" s="14">
        <f ca="1">ROUND(INDIRECT(ADDRESS(ROW()+(0), COLUMN()+(-2), 1))*INDIRECT(ADDRESS(ROW()+(0), COLUMN()+(-1), 1)), 2)</f>
        <v>456069</v>
      </c>
    </row>
    <row r="11" spans="1:8" ht="13.50" thickBot="1" customHeight="1">
      <c r="A11" s="15"/>
      <c r="B11" s="15"/>
      <c r="C11" s="15"/>
      <c r="D11" s="15"/>
      <c r="E11" s="15"/>
      <c r="F11" s="9" t="s">
        <v>15</v>
      </c>
      <c r="G11" s="9"/>
      <c r="H11" s="17">
        <f ca="1">ROUND(SUM(INDIRECT(ADDRESS(ROW()+(-1), COLUMN()+(0), 1))), 2)</f>
        <v>456069</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1</v>
      </c>
      <c r="G13" s="14">
        <v>678.88</v>
      </c>
      <c r="H13" s="14">
        <f ca="1">ROUND(INDIRECT(ADDRESS(ROW()+(0), COLUMN()+(-2), 1))*INDIRECT(ADDRESS(ROW()+(0), COLUMN()+(-1), 1)), 2)</f>
        <v>678.88</v>
      </c>
    </row>
    <row r="14" spans="1:8" ht="13.50" thickBot="1" customHeight="1">
      <c r="A14" s="15"/>
      <c r="B14" s="15"/>
      <c r="C14" s="15"/>
      <c r="D14" s="15"/>
      <c r="E14" s="15"/>
      <c r="F14" s="9" t="s">
        <v>20</v>
      </c>
      <c r="G14" s="9"/>
      <c r="H14" s="17">
        <f ca="1">ROUND(SUM(INDIRECT(ADDRESS(ROW()+(-1), COLUMN()+(0), 1))), 2)</f>
        <v>678.88</v>
      </c>
    </row>
    <row r="15" spans="1:8" ht="13.50" thickBot="1" customHeight="1">
      <c r="A15" s="15">
        <v>3</v>
      </c>
      <c r="B15" s="15"/>
      <c r="C15" s="15"/>
      <c r="D15" s="15"/>
      <c r="E15" s="18" t="s">
        <v>21</v>
      </c>
      <c r="F15" s="18"/>
      <c r="G15" s="15"/>
      <c r="H15" s="15"/>
    </row>
    <row r="16" spans="1:8" ht="13.50" thickBot="1" customHeight="1">
      <c r="A16" s="1" t="s">
        <v>22</v>
      </c>
      <c r="B16" s="1"/>
      <c r="C16" s="10" t="s">
        <v>23</v>
      </c>
      <c r="D16" s="10"/>
      <c r="E16" s="1" t="s">
        <v>24</v>
      </c>
      <c r="F16" s="11">
        <v>5.631</v>
      </c>
      <c r="G16" s="13">
        <v>80.58</v>
      </c>
      <c r="H16" s="13">
        <f ca="1">ROUND(INDIRECT(ADDRESS(ROW()+(0), COLUMN()+(-2), 1))*INDIRECT(ADDRESS(ROW()+(0), COLUMN()+(-1), 1)), 2)</f>
        <v>453.75</v>
      </c>
    </row>
    <row r="17" spans="1:8" ht="13.50" thickBot="1" customHeight="1">
      <c r="A17" s="1" t="s">
        <v>25</v>
      </c>
      <c r="B17" s="1"/>
      <c r="C17" s="10" t="s">
        <v>26</v>
      </c>
      <c r="D17" s="10"/>
      <c r="E17" s="1" t="s">
        <v>27</v>
      </c>
      <c r="F17" s="12">
        <v>5.631</v>
      </c>
      <c r="G17" s="14">
        <v>47.3</v>
      </c>
      <c r="H17" s="14">
        <f ca="1">ROUND(INDIRECT(ADDRESS(ROW()+(0), COLUMN()+(-2), 1))*INDIRECT(ADDRESS(ROW()+(0), COLUMN()+(-1), 1)), 2)</f>
        <v>266.35</v>
      </c>
    </row>
    <row r="18" spans="1:8" ht="13.50" thickBot="1" customHeight="1">
      <c r="A18" s="15"/>
      <c r="B18" s="15"/>
      <c r="C18" s="15"/>
      <c r="D18" s="15"/>
      <c r="E18" s="15"/>
      <c r="F18" s="9" t="s">
        <v>28</v>
      </c>
      <c r="G18" s="9"/>
      <c r="H18" s="17">
        <f ca="1">ROUND(SUM(INDIRECT(ADDRESS(ROW()+(-1), COLUMN()+(0), 1)),INDIRECT(ADDRESS(ROW()+(-2), COLUMN()+(0), 1))), 2)</f>
        <v>720.1</v>
      </c>
    </row>
    <row r="19" spans="1:8" ht="13.50" thickBot="1" customHeight="1">
      <c r="A19" s="15">
        <v>4</v>
      </c>
      <c r="B19" s="15"/>
      <c r="C19" s="15"/>
      <c r="D19" s="15"/>
      <c r="E19" s="18" t="s">
        <v>29</v>
      </c>
      <c r="F19" s="18"/>
      <c r="G19" s="15"/>
      <c r="H19" s="15"/>
    </row>
    <row r="20" spans="1:8" ht="13.50" thickBot="1" customHeight="1">
      <c r="A20" s="19"/>
      <c r="B20" s="19"/>
      <c r="C20" s="20" t="s">
        <v>30</v>
      </c>
      <c r="D20" s="20"/>
      <c r="E20" s="19" t="s">
        <v>31</v>
      </c>
      <c r="F20" s="12">
        <v>4</v>
      </c>
      <c r="G20" s="14">
        <f ca="1">ROUND(SUM(INDIRECT(ADDRESS(ROW()+(-2), COLUMN()+(1), 1)),INDIRECT(ADDRESS(ROW()+(-6), COLUMN()+(1), 1)),INDIRECT(ADDRESS(ROW()+(-9), COLUMN()+(1), 1))), 2)</f>
        <v>457468</v>
      </c>
      <c r="H20" s="14">
        <f ca="1">ROUND(INDIRECT(ADDRESS(ROW()+(0), COLUMN()+(-2), 1))*INDIRECT(ADDRESS(ROW()+(0), COLUMN()+(-1), 1))/100, 2)</f>
        <v>18298.7</v>
      </c>
    </row>
    <row r="21" spans="1:8" ht="13.50" thickBot="1" customHeight="1">
      <c r="A21" s="21" t="s">
        <v>32</v>
      </c>
      <c r="B21" s="21"/>
      <c r="C21" s="22"/>
      <c r="D21" s="22"/>
      <c r="E21" s="23"/>
      <c r="F21" s="24" t="s">
        <v>33</v>
      </c>
      <c r="G21" s="25"/>
      <c r="H21" s="26">
        <f ca="1">ROUND(SUM(INDIRECT(ADDRESS(ROW()+(-1), COLUMN()+(0), 1)),INDIRECT(ADDRESS(ROW()+(-3), COLUMN()+(0), 1)),INDIRECT(ADDRESS(ROW()+(-7), COLUMN()+(0), 1)),INDIRECT(ADDRESS(ROW()+(-10), COLUMN()+(0), 1))), 2)</f>
        <v>475767</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