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<sst xmlns="http://schemas.openxmlformats.org/spreadsheetml/2006/main" count="40" uniqueCount="40">
  <si>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</si>
  <si>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USE012</t>
  </si>
  <si>
    <t xml:space="preserve">Ud</t>
  </si>
  <si>
    <t xml:space="preserve">Estación depuradora biológica.</t>
  </si>
  <si>
    <r>
      <rPr>
        <sz val="8.25"/>
        <color rgb="FF000000"/>
        <rFont val="Arial"/>
        <family val="2"/>
      </rPr>
      <t xml:space="preserve">Estación depuradora biológica de aguas residuales, tecnología VFL, capacidad para 400 usuarios (H.E.), carga media de materia orgánica contaminante (DBO5) de 24 kg/día y caudal máximo de agua depurada de 60000 litros/día.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</si>
  <si>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</si>
  <si>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</si>
  <si>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</si>
  <si>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</si>
  <si>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</si>
  <si>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</si>
  <si>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</si>
  <si>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mt46edb010q</t>
  </si>
  <si>
    <t xml:space="preserve">Ud</t>
  </si>
  <si>
    <t xml:space="preserve">Estación depuradora biológica de aguas residuales, tecnología VFL, capacidad para 400 usuarios (H.E.), carga media de materia orgánica contaminante (DBO5) de 24 kg/día y caudal máximo de agua depurada de 60000 litros/día, equipada con una estación de bombeo, dos reactores biológicos tipo AT, dos compresores y un depósito de fangos.</t>
  </si>
  <si>
    <t xml:space="preserve">Subtotal materiales:</t>
  </si>
  <si>
    <t xml:space="preserve">Equipo y herramienta</t>
  </si>
  <si>
    <t xml:space="preserve">mq04cag010a</t>
  </si>
  <si>
    <t xml:space="preserve">h</t>
  </si>
  <si>
    <t xml:space="preserve">Camión con grúa de hasta 6 t.</t>
  </si>
  <si>
    <t xml:space="preserve">Subtotal equipo y herramienta: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</si>
  <si>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</si>
  <si>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</si>
  <si>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</si>
  <si>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</si>
  <si>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</si>
  <si>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</si>
  <si>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Ayudante plomero.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</si>
  <si>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</si>
  <si>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</si>
  <si>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</si>
  <si>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</si>
  <si>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</si>
  <si>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</si>
  <si>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</si>
  <si>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</si>
  <si>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</si>
  <si>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</si>
  <si>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$ 729.594,92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</si>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</sst>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10" customWidth="1"/>
    <col min="3" max="3" width="1.02" customWidth="1"/>
    <col min="4" max="4" width="6.63" customWidth="1"/>
    <col min="5" max="5" width="62.73" customWidth="1"/>
    <col min="6" max="6" width="12.58" customWidth="1"/>
    <col min="7" max="7" width="17.51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1.73973e+006</v>
      </c>
      <c r="H10" s="14">
        <f ca="1">ROUND(INDIRECT(ADDRESS(ROW()+(0), COLUMN()+(-2), 1))*INDIRECT(ADDRESS(ROW()+(0), COLUMN()+(-1), 1)), 2)</f>
        <v>1.73973e+006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1.73973e+006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2</v>
      </c>
      <c r="G13" s="14">
        <v>678.88</v>
      </c>
      <c r="H13" s="14">
        <f ca="1">ROUND(INDIRECT(ADDRESS(ROW()+(0), COLUMN()+(-2), 1))*INDIRECT(ADDRESS(ROW()+(0), COLUMN()+(-1), 1)), 2)</f>
        <v>1357.76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1357.76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1">
        <v>25.025</v>
      </c>
      <c r="G16" s="13">
        <v>80.58</v>
      </c>
      <c r="H16" s="13">
        <f ca="1">ROUND(INDIRECT(ADDRESS(ROW()+(0), COLUMN()+(-2), 1))*INDIRECT(ADDRESS(ROW()+(0), COLUMN()+(-1), 1)), 2)</f>
        <v>2016.51</v>
      </c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1">
        <v>25.025</v>
      </c>
      <c r="G17" s="13">
        <v>47.3</v>
      </c>
      <c r="H17" s="13">
        <f ca="1">ROUND(INDIRECT(ADDRESS(ROW()+(0), COLUMN()+(-2), 1))*INDIRECT(ADDRESS(ROW()+(0), COLUMN()+(-1), 1)), 2)</f>
        <v>1183.68</v>
      </c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1">
        <v>2.503</v>
      </c>
      <c r="G18" s="13">
        <v>80.58</v>
      </c>
      <c r="H18" s="13">
        <f ca="1">ROUND(INDIRECT(ADDRESS(ROW()+(0), COLUMN()+(-2), 1))*INDIRECT(ADDRESS(ROW()+(0), COLUMN()+(-1), 1)), 2)</f>
        <v>201.69</v>
      </c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2">
        <v>2.503</v>
      </c>
      <c r="G19" s="14">
        <v>47.3</v>
      </c>
      <c r="H19" s="14">
        <f ca="1">ROUND(INDIRECT(ADDRESS(ROW()+(0), COLUMN()+(-2), 1))*INDIRECT(ADDRESS(ROW()+(0), COLUMN()+(-1), 1)), 2)</f>
        <v>118.39</v>
      </c>
    </row>
    <row r="20" spans="1:8" ht="13.50" thickBot="1" customHeight="1">
      <c r="A20" s="15"/>
      <c r="B20" s="15"/>
      <c r="C20" s="15"/>
      <c r="D20" s="15"/>
      <c r="E20" s="15"/>
      <c r="F20" s="9" t="s">
        <v>34</v>
      </c>
      <c r="G20" s="9"/>
      <c r="H20" s="17">
        <f ca="1">ROUND(SUM(INDIRECT(ADDRESS(ROW()+(-1), COLUMN()+(0), 1)),INDIRECT(ADDRESS(ROW()+(-2), COLUMN()+(0), 1)),INDIRECT(ADDRESS(ROW()+(-3), COLUMN()+(0), 1)),INDIRECT(ADDRESS(ROW()+(-4), COLUMN()+(0), 1))), 2)</f>
        <v>3520.27</v>
      </c>
    </row>
    <row r="21" spans="1:8" ht="13.50" thickBot="1" customHeight="1">
      <c r="A21" s="15">
        <v>4</v>
      </c>
      <c r="B21" s="15"/>
      <c r="C21" s="15"/>
      <c r="D21" s="15"/>
      <c r="E21" s="18" t="s">
        <v>35</v>
      </c>
      <c r="F21" s="18"/>
      <c r="G21" s="15"/>
      <c r="H21" s="15"/>
    </row>
    <row r="22" spans="1:8" ht="13.50" thickBot="1" customHeight="1">
      <c r="A22" s="19"/>
      <c r="B22" s="19"/>
      <c r="C22" s="20" t="s">
        <v>36</v>
      </c>
      <c r="D22" s="20"/>
      <c r="E22" s="19" t="s">
        <v>37</v>
      </c>
      <c r="F22" s="12">
        <v>2</v>
      </c>
      <c r="G22" s="14">
        <f ca="1">ROUND(SUM(INDIRECT(ADDRESS(ROW()+(-2), COLUMN()+(1), 1)),INDIRECT(ADDRESS(ROW()+(-8), COLUMN()+(1), 1)),INDIRECT(ADDRESS(ROW()+(-11), COLUMN()+(1), 1))), 2)</f>
        <v>1.74461e+006</v>
      </c>
      <c r="H22" s="14">
        <f ca="1">ROUND(INDIRECT(ADDRESS(ROW()+(0), COLUMN()+(-2), 1))*INDIRECT(ADDRESS(ROW()+(0), COLUMN()+(-1), 1))/100, 2)</f>
        <v>34892.2</v>
      </c>
    </row>
    <row r="23" spans="1:8" ht="13.50" thickBot="1" customHeight="1">
      <c r="A23" s="21" t="s">
        <v>38</v>
      </c>
      <c r="B23" s="21"/>
      <c r="C23" s="22"/>
      <c r="D23" s="22"/>
      <c r="E23" s="23"/>
      <c r="F23" s="24" t="s">
        <v>39</v>
      </c>
      <c r="G23" s="25"/>
      <c r="H23" s="26">
        <f ca="1">ROUND(SUM(INDIRECT(ADDRESS(ROW()+(-1), COLUMN()+(0), 1)),INDIRECT(ADDRESS(ROW()+(-3), COLUMN()+(0), 1)),INDIRECT(ADDRESS(ROW()+(-9), COLUMN()+(0), 1)),INDIRECT(ADDRESS(ROW()+(-12), COLUMN()+(0), 1))), 2)</f>
        <v>1.7795e+006</v>
      </c>
    </row>
  </sheetData>
  <mergeCells count="4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