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<sst xmlns="http://schemas.openxmlformats.org/spreadsheetml/2006/main" count="106" uniqueCount="106">
  <si>
    <t xml:space="preserve"/>
  </si>
  <si>
    <t xml:space="preserve">QAB022</t>
  </si>
  <si>
    <t xml:space="preserve">m²</t>
  </si>
  <si>
    <t xml:space="preserve">Techumbre plana transitable, no ventilada, con piso fijo, tipo invertida, para tráfico peatonal privado. Impermeabilización con mantos prefabricados asfálticos, tipo bicapa.</t>
  </si>
  <si>
    <r>
      <rPr>
        <sz val="8.25"/>
        <color rgb="FF000000"/>
        <rFont val="Arial"/>
        <family val="2"/>
      </rPr>
      <t xml:space="preserve">Techumbre plana transitable, no ventilada, con piso fijo, tipo invertida, pendiente del 1% al 5%, para tráfico peatonal privado. FORMACIÓN DE PENDIENTES: mediante encintado de limatesas, limahoyas y juntas con maestras de tabique de barro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flotado; IMPERMEABILIZACIÓN: tipo bicapa, adherida, compuesta por manto prefabricado de betún modificado con elastómero SBS, de 2,5 mm de espesor, con armado de fieltro de fibra de vidrio de 60 g/m², previa imprimación con emulsión asfáltica aniónica con cargas, y manto prefabricado de betún modificado con elastómero SBS, de 2,5 mm de espesor, con armado de fieltro de poliéster no tejido de 160 g/m² adherido al anterior con soplete, sin coincidir sus juntas; CAPA SEPARADORA BAJO AISLAMIENTO: geotextil no tejido compuesto por fibras de poliéster unidas por agujeteado, (150 g/m²); AISLAMIENTO TÉRMICO: panel rígido de poliestireno extruido, de superficie lisa y mecanizado lateral a media madera, de 40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emboquilladas con mortero de juntas cementoso mejorado, con absorción de agua reducida y resistencia elevada a la abrasión tipo CG 2 W A, color blanco, para juntas de 2 a 15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</si>
  <si>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</si>
  <si>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</si>
  <si>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</si>
  <si>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</si>
  <si>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</si>
  <si>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</si>
  <si>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</si>
  <si>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mt04lvc010c</t>
  </si>
  <si>
    <t xml:space="preserve">Ud</t>
  </si>
  <si>
    <t xml:space="preserve">Tabique de barro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</si>
  <si>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</si>
  <si>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</si>
  <si>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</si>
  <si>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</si>
  <si>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</si>
  <si>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</si>
  <si>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</si>
  <si>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</si>
  <si>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</si>
  <si>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</si>
  <si>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</si>
  <si>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</si>
  <si>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</si>
  <si>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</si>
  <si>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hecho en obra.</t>
  </si>
  <si>
    <t xml:space="preserve">mt08cem000f</t>
  </si>
  <si>
    <t xml:space="preserve">kg</t>
  </si>
  <si>
    <t xml:space="preserve">Cemento gris en sacos.</t>
  </si>
  <si>
    <t xml:space="preserve">mt14lba010c</t>
  </si>
  <si>
    <t xml:space="preserve">m²</t>
  </si>
  <si>
    <t xml:space="preserve">Manto prefabricado de betún modificado con elastómero SBS, de 2,5 mm de espesor, masa nominal 3 kg/m², con armado de fieltro de poliéster no tejido de 160 g/m², de superficie no protegida.</t>
  </si>
  <si>
    <t xml:space="preserve">mt14lba010a</t>
  </si>
  <si>
    <t xml:space="preserve">m²</t>
  </si>
  <si>
    <t xml:space="preserve">Manto prefabricado de betún modificado con elastómero SBS, de 2,5 mm de espesor, masa nominal 3 kg/m², con armado de fieltro de fibra de vidrio de 60 g/m², de superficie no protegida.</t>
  </si>
  <si>
    <t xml:space="preserve">mt14iea020c</t>
  </si>
  <si>
    <t xml:space="preserve">kg</t>
  </si>
  <si>
    <t xml:space="preserve">Emulsión asfáltica aniónica con cargas.</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</si>
  <si>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</si>
  <si>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</si>
  <si>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 la prueba de perforación dinámica según ISO 13433 inferior a 40 mm, resistencia CBR a punzonamiento 0,3 kN y una masa superficial de 150 g/m².</t>
  </si>
  <si>
    <t xml:space="preserve">mt16pxa010aaq</t>
  </si>
  <si>
    <t xml:space="preserve">m²</t>
  </si>
  <si>
    <t xml:space="preserve">Panel rígido de poliestireno extruido, de superficie lisa y mecanizado lateral a media madera, de 40 mm de espesor, resistencia a compresión &gt;= 300 kPa, resistencia térmica 1,2 m²K/W, conductividad térmica 0,033 W/(mK), Euroclase E de reacción al fuego, con código de designación XPS-EN 13164-T1-CS(10/Y)300-DS(70,90)-DLT(2)5-CC(2/1,5/50)125-WL(T)0,7-WD(V)3-FTCD1.</t>
  </si>
  <si>
    <t xml:space="preserve">mt09mor010e</t>
  </si>
  <si>
    <t xml:space="preserve">m³</t>
  </si>
  <si>
    <t xml:space="preserve">Mortero de cemento CEM II/B-P 32,5 N tipo M-10, confeccionado en obra con 380 kg/m³ de cemento y una proporción en volumen 1/4.</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</si>
  <si>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</si>
  <si>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</si>
  <si>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</si>
  <si>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</si>
  <si>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</si>
  <si>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</si>
  <si>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</si>
  <si>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</si>
  <si>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</si>
  <si>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</si>
  <si>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</si>
  <si>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</si>
  <si>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</si>
  <si>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</si>
  <si>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Zoclo cerámico de gres rústico, de 7 cm de anchura, $ 3,00/m.</t>
  </si>
  <si>
    <t xml:space="preserve">mt09mcp020fE</t>
  </si>
  <si>
    <t xml:space="preserve">kg</t>
  </si>
  <si>
    <t xml:space="preserve">Mortero de juntas cementoso mejorado, con absorción de agua reducida y resistencia elevada a la abrasión, tipo CG2 W A, color blanco, para juntas de 2 a 15 mm, a base de cemento de alta resistencia, cuarzo, aditivos especiales, pigmentos y resinas sintéticas, para emboquillado de todo tipo de piezas cerámicas.</t>
  </si>
  <si>
    <t xml:space="preserve">Subtotal materiales:</t>
  </si>
  <si>
    <t xml:space="preserve">Equipo y herramienta</t>
  </si>
  <si>
    <t xml:space="preserve">mq06hor010</t>
  </si>
  <si>
    <t xml:space="preserve">h</t>
  </si>
  <si>
    <t xml:space="preserve">Revolvedora de concreto eléctrica con una capacidad de amasado de 160 l.</t>
  </si>
  <si>
    <t xml:space="preserve">Subtotal equipo y herramienta:</t>
  </si>
  <si>
    <t xml:space="preserve">Mano de obra</t>
  </si>
  <si>
    <t xml:space="preserve">mo020</t>
  </si>
  <si>
    <t xml:space="preserve">h</t>
  </si>
  <si>
    <t xml:space="preserve">Oficial albañil.</t>
  </si>
  <si>
    <t xml:space="preserve">mo113</t>
  </si>
  <si>
    <t xml:space="preserve">h</t>
  </si>
  <si>
    <t xml:space="preserve">Cabo albañil.</t>
  </si>
  <si>
    <t xml:space="preserve">mo029</t>
  </si>
  <si>
    <t xml:space="preserve">h</t>
  </si>
  <si>
    <t xml:space="preserve">Oficial aplicador de membranas y mantos impermeabilizantes.</t>
  </si>
  <si>
    <t xml:space="preserve">mo067</t>
  </si>
  <si>
    <t xml:space="preserve">h</t>
  </si>
  <si>
    <t xml:space="preserve">Ayudante aplicador de membranas y mantos impermeabilizantes.</t>
  </si>
  <si>
    <t xml:space="preserve">mo054</t>
  </si>
  <si>
    <t xml:space="preserve">h</t>
  </si>
  <si>
    <t xml:space="preserve">Oficial colocador de aislantes.</t>
  </si>
  <si>
    <t xml:space="preserve">mo101</t>
  </si>
  <si>
    <t xml:space="preserve">h</t>
  </si>
  <si>
    <t xml:space="preserve">Ayudante colocador de aislantes.</t>
  </si>
  <si>
    <t xml:space="preserve">mo023</t>
  </si>
  <si>
    <t xml:space="preserve">h</t>
  </si>
  <si>
    <t xml:space="preserve">Oficial colocador de pisos.</t>
  </si>
  <si>
    <t xml:space="preserve">mo061</t>
  </si>
  <si>
    <t xml:space="preserve">h</t>
  </si>
  <si>
    <t xml:space="preserve">Ayudante colocador de pisos.</t>
  </si>
  <si>
    <t xml:space="preserve">Subtotal mano de obra:</t>
  </si>
  <si>
    <t xml:space="preserve">Herramienta menor</t>
  </si>
  <si>
    <t xml:space="preserve">%</t>
  </si>
  <si>
    <t xml:space="preserve">Herramienta menor</t>
  </si>
  <si>
    <t xml:space="preserve">Costo de mantenimiento decenal: $ 427,18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</si>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</sst>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104.72" customWidth="1"/>
    <col min="6" max="6" width="207.40" customWidth="1"/>
    <col min="7" max="7" width="14.28" customWidth="1"/>
    <col min="8" max="8" width="15.81" customWidth="1"/>
    <col min="9" max="9" width="10.03"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row>
    <row r="5" spans="1:9" ht="181.50" thickBot="1" customHeight="1">
      <c r="A5" s="5" t="s">
        <v>4</v>
      </c>
      <c r="B5" s="5"/>
      <c r="C5" s="5"/>
      <c r="D5" s="5"/>
      <c r="E5" s="5"/>
    </row>
    <row r="8" spans="1:9" ht="13.50" thickBot="1" customHeight="1">
      <c r="A8" s="6" t="s">
        <v>5</v>
      </c>
      <c r="B8" s="6"/>
      <c r="C8" s="6"/>
      <c r="D8" s="6" t="s">
        <v>6</v>
      </c>
      <c r="E8" s="6" t="s">
        <v>7</v>
      </c>
      <c r="F8" s="6"/>
      <c r="G8" s="7" t="s">
        <v>8</v>
      </c>
      <c r="H8" s="7" t="s">
        <v>9</v>
      </c>
      <c r="I8" s="7" t="s">
        <v>10</v>
      </c>
    </row>
    <row r="9" spans="1:9" ht="13.50" thickBot="1" customHeight="1">
      <c r="A9" s="8">
        <v>1</v>
      </c>
      <c r="B9" s="8"/>
      <c r="C9" s="8"/>
      <c r="D9" s="8"/>
      <c r="E9" s="9" t="s">
        <v>11</v>
      </c>
      <c r="F9" s="9"/>
      <c r="G9" s="9"/>
      <c r="H9" s="8"/>
      <c r="I9" s="8"/>
    </row>
    <row r="10" spans="1:9" ht="13.50" thickBot="1" customHeight="1">
      <c r="A10" s="1" t="s">
        <v>12</v>
      </c>
      <c r="B10" s="1"/>
      <c r="C10" s="1"/>
      <c r="D10" s="10" t="s">
        <v>13</v>
      </c>
      <c r="E10" s="1" t="s">
        <v>14</v>
      </c>
      <c r="F10" s="1"/>
      <c r="G10" s="11">
        <v>3</v>
      </c>
      <c r="H10" s="12">
        <v>4.93</v>
      </c>
      <c r="I10" s="12">
        <f ca="1">ROUND(INDIRECT(ADDRESS(ROW()+(0), COLUMN()+(-2), 1))*INDIRECT(ADDRESS(ROW()+(0), COLUMN()+(-1), 1)), 2)</f>
        <v>14.79</v>
      </c>
    </row>
    <row r="11" spans="1:9" ht="13.50" thickBot="1" customHeight="1">
      <c r="A11" s="1" t="s">
        <v>15</v>
      </c>
      <c r="B11" s="1"/>
      <c r="C11" s="1"/>
      <c r="D11" s="10" t="s">
        <v>16</v>
      </c>
      <c r="E11" s="1" t="s">
        <v>17</v>
      </c>
      <c r="F11" s="1"/>
      <c r="G11" s="11">
        <v>0.1</v>
      </c>
      <c r="H11" s="12">
        <v>2534.33</v>
      </c>
      <c r="I11" s="12">
        <f ca="1">ROUND(INDIRECT(ADDRESS(ROW()+(0), COLUMN()+(-2), 1))*INDIRECT(ADDRESS(ROW()+(0), COLUMN()+(-1), 1)), 2)</f>
        <v>253.43</v>
      </c>
    </row>
    <row r="12" spans="1:9" ht="13.50" thickBot="1" customHeight="1">
      <c r="A12" s="1" t="s">
        <v>18</v>
      </c>
      <c r="B12" s="1"/>
      <c r="C12" s="1"/>
      <c r="D12" s="10" t="s">
        <v>19</v>
      </c>
      <c r="E12" s="1" t="s">
        <v>20</v>
      </c>
      <c r="F12" s="1"/>
      <c r="G12" s="11">
        <v>0.01</v>
      </c>
      <c r="H12" s="12">
        <v>1650.52</v>
      </c>
      <c r="I12" s="12">
        <f ca="1">ROUND(INDIRECT(ADDRESS(ROW()+(0), COLUMN()+(-2), 1))*INDIRECT(ADDRESS(ROW()+(0), COLUMN()+(-1), 1)), 2)</f>
        <v>16.51</v>
      </c>
    </row>
    <row r="13" spans="1:9" ht="13.50" thickBot="1" customHeight="1">
      <c r="A13" s="1" t="s">
        <v>21</v>
      </c>
      <c r="B13" s="1"/>
      <c r="C13" s="1"/>
      <c r="D13" s="10" t="s">
        <v>22</v>
      </c>
      <c r="E13" s="1" t="s">
        <v>23</v>
      </c>
      <c r="F13" s="1"/>
      <c r="G13" s="11">
        <v>0.01</v>
      </c>
      <c r="H13" s="12">
        <v>39.7</v>
      </c>
      <c r="I13" s="12">
        <f ca="1">ROUND(INDIRECT(ADDRESS(ROW()+(0), COLUMN()+(-2), 1))*INDIRECT(ADDRESS(ROW()+(0), COLUMN()+(-1), 1)), 2)</f>
        <v>0.4</v>
      </c>
    </row>
    <row r="14" spans="1:9" ht="13.50" thickBot="1" customHeight="1">
      <c r="A14" s="1" t="s">
        <v>24</v>
      </c>
      <c r="B14" s="1"/>
      <c r="C14" s="1"/>
      <c r="D14" s="10" t="s">
        <v>25</v>
      </c>
      <c r="E14" s="1" t="s">
        <v>26</v>
      </c>
      <c r="F14" s="1"/>
      <c r="G14" s="11">
        <v>0.016</v>
      </c>
      <c r="H14" s="12">
        <v>22.86</v>
      </c>
      <c r="I14" s="12">
        <f ca="1">ROUND(INDIRECT(ADDRESS(ROW()+(0), COLUMN()+(-2), 1))*INDIRECT(ADDRESS(ROW()+(0), COLUMN()+(-1), 1)), 2)</f>
        <v>0.37</v>
      </c>
    </row>
    <row r="15" spans="1:9" ht="13.50" thickBot="1" customHeight="1">
      <c r="A15" s="1" t="s">
        <v>27</v>
      </c>
      <c r="B15" s="1"/>
      <c r="C15" s="1"/>
      <c r="D15" s="10" t="s">
        <v>28</v>
      </c>
      <c r="E15" s="1" t="s">
        <v>29</v>
      </c>
      <c r="F15" s="1"/>
      <c r="G15" s="11">
        <v>0.13</v>
      </c>
      <c r="H15" s="12">
        <v>315.71</v>
      </c>
      <c r="I15" s="12">
        <f ca="1">ROUND(INDIRECT(ADDRESS(ROW()+(0), COLUMN()+(-2), 1))*INDIRECT(ADDRESS(ROW()+(0), COLUMN()+(-1), 1)), 2)</f>
        <v>41.04</v>
      </c>
    </row>
    <row r="16" spans="1:9" ht="13.50" thickBot="1" customHeight="1">
      <c r="A16" s="1" t="s">
        <v>30</v>
      </c>
      <c r="B16" s="1"/>
      <c r="C16" s="1"/>
      <c r="D16" s="10" t="s">
        <v>31</v>
      </c>
      <c r="E16" s="1" t="s">
        <v>32</v>
      </c>
      <c r="F16" s="1"/>
      <c r="G16" s="11">
        <v>20</v>
      </c>
      <c r="H16" s="12">
        <v>2.24</v>
      </c>
      <c r="I16" s="12">
        <f ca="1">ROUND(INDIRECT(ADDRESS(ROW()+(0), COLUMN()+(-2), 1))*INDIRECT(ADDRESS(ROW()+(0), COLUMN()+(-1), 1)), 2)</f>
        <v>44.8</v>
      </c>
    </row>
    <row r="17" spans="1:9" ht="13.50" thickBot="1" customHeight="1">
      <c r="A17" s="1" t="s">
        <v>33</v>
      </c>
      <c r="B17" s="1"/>
      <c r="C17" s="1"/>
      <c r="D17" s="10" t="s">
        <v>34</v>
      </c>
      <c r="E17" s="1" t="s">
        <v>35</v>
      </c>
      <c r="F17" s="1"/>
      <c r="G17" s="11">
        <v>1.1</v>
      </c>
      <c r="H17" s="12">
        <v>164.12</v>
      </c>
      <c r="I17" s="12">
        <f ca="1">ROUND(INDIRECT(ADDRESS(ROW()+(0), COLUMN()+(-2), 1))*INDIRECT(ADDRESS(ROW()+(0), COLUMN()+(-1), 1)), 2)</f>
        <v>180.53</v>
      </c>
    </row>
    <row r="18" spans="1:9" ht="13.50" thickBot="1" customHeight="1">
      <c r="A18" s="1" t="s">
        <v>36</v>
      </c>
      <c r="B18" s="1"/>
      <c r="C18" s="1"/>
      <c r="D18" s="10" t="s">
        <v>37</v>
      </c>
      <c r="E18" s="1" t="s">
        <v>38</v>
      </c>
      <c r="F18" s="1"/>
      <c r="G18" s="11">
        <v>1.1</v>
      </c>
      <c r="H18" s="12">
        <v>142.28</v>
      </c>
      <c r="I18" s="12">
        <f ca="1">ROUND(INDIRECT(ADDRESS(ROW()+(0), COLUMN()+(-2), 1))*INDIRECT(ADDRESS(ROW()+(0), COLUMN()+(-1), 1)), 2)</f>
        <v>156.51</v>
      </c>
    </row>
    <row r="19" spans="1:9" ht="13.50" thickBot="1" customHeight="1">
      <c r="A19" s="1" t="s">
        <v>39</v>
      </c>
      <c r="B19" s="1"/>
      <c r="C19" s="1"/>
      <c r="D19" s="10" t="s">
        <v>40</v>
      </c>
      <c r="E19" s="1" t="s">
        <v>41</v>
      </c>
      <c r="F19" s="1"/>
      <c r="G19" s="11">
        <v>0.3</v>
      </c>
      <c r="H19" s="12">
        <v>97.72</v>
      </c>
      <c r="I19" s="12">
        <f ca="1">ROUND(INDIRECT(ADDRESS(ROW()+(0), COLUMN()+(-2), 1))*INDIRECT(ADDRESS(ROW()+(0), COLUMN()+(-1), 1)), 2)</f>
        <v>29.32</v>
      </c>
    </row>
    <row r="20" spans="1:9" ht="13.50" thickBot="1" customHeight="1">
      <c r="A20" s="1" t="s">
        <v>42</v>
      </c>
      <c r="B20" s="1"/>
      <c r="C20" s="1"/>
      <c r="D20" s="10" t="s">
        <v>43</v>
      </c>
      <c r="E20" s="1" t="s">
        <v>44</v>
      </c>
      <c r="F20" s="1"/>
      <c r="G20" s="11">
        <v>2.1</v>
      </c>
      <c r="H20" s="12">
        <v>20.12</v>
      </c>
      <c r="I20" s="12">
        <f ca="1">ROUND(INDIRECT(ADDRESS(ROW()+(0), COLUMN()+(-2), 1))*INDIRECT(ADDRESS(ROW()+(0), COLUMN()+(-1), 1)), 2)</f>
        <v>42.25</v>
      </c>
    </row>
    <row r="21" spans="1:9" ht="13.50" thickBot="1" customHeight="1">
      <c r="A21" s="1" t="s">
        <v>45</v>
      </c>
      <c r="B21" s="1"/>
      <c r="C21" s="1"/>
      <c r="D21" s="10" t="s">
        <v>46</v>
      </c>
      <c r="E21" s="1" t="s">
        <v>47</v>
      </c>
      <c r="F21" s="1"/>
      <c r="G21" s="11">
        <v>1.05</v>
      </c>
      <c r="H21" s="12">
        <v>232.72</v>
      </c>
      <c r="I21" s="12">
        <f ca="1">ROUND(INDIRECT(ADDRESS(ROW()+(0), COLUMN()+(-2), 1))*INDIRECT(ADDRESS(ROW()+(0), COLUMN()+(-1), 1)), 2)</f>
        <v>244.36</v>
      </c>
    </row>
    <row r="22" spans="1:9" ht="13.50" thickBot="1" customHeight="1">
      <c r="A22" s="1" t="s">
        <v>48</v>
      </c>
      <c r="B22" s="1"/>
      <c r="C22" s="1"/>
      <c r="D22" s="10" t="s">
        <v>49</v>
      </c>
      <c r="E22" s="1" t="s">
        <v>50</v>
      </c>
      <c r="F22" s="1"/>
      <c r="G22" s="11">
        <v>0.04</v>
      </c>
      <c r="H22" s="12">
        <v>1953.95</v>
      </c>
      <c r="I22" s="12">
        <f ca="1">ROUND(INDIRECT(ADDRESS(ROW()+(0), COLUMN()+(-2), 1))*INDIRECT(ADDRESS(ROW()+(0), COLUMN()+(-1), 1)), 2)</f>
        <v>78.16</v>
      </c>
    </row>
    <row r="23" spans="1:9" ht="13.50" thickBot="1" customHeight="1">
      <c r="A23" s="1" t="s">
        <v>51</v>
      </c>
      <c r="B23" s="1"/>
      <c r="C23" s="1"/>
      <c r="D23" s="10" t="s">
        <v>52</v>
      </c>
      <c r="E23" s="1" t="s">
        <v>53</v>
      </c>
      <c r="F23" s="1"/>
      <c r="G23" s="11">
        <v>1.05</v>
      </c>
      <c r="H23" s="12">
        <v>27.59</v>
      </c>
      <c r="I23" s="12">
        <f ca="1">ROUND(INDIRECT(ADDRESS(ROW()+(0), COLUMN()+(-2), 1))*INDIRECT(ADDRESS(ROW()+(0), COLUMN()+(-1), 1)), 2)</f>
        <v>28.97</v>
      </c>
    </row>
    <row r="24" spans="1:9" ht="13.50" thickBot="1" customHeight="1">
      <c r="A24" s="1" t="s">
        <v>54</v>
      </c>
      <c r="B24" s="1"/>
      <c r="C24" s="1"/>
      <c r="D24" s="10" t="s">
        <v>55</v>
      </c>
      <c r="E24" s="1" t="s">
        <v>56</v>
      </c>
      <c r="F24" s="1"/>
      <c r="G24" s="11">
        <v>4</v>
      </c>
      <c r="H24" s="12">
        <v>5.13</v>
      </c>
      <c r="I24" s="12">
        <f ca="1">ROUND(INDIRECT(ADDRESS(ROW()+(0), COLUMN()+(-2), 1))*INDIRECT(ADDRESS(ROW()+(0), COLUMN()+(-1), 1)), 2)</f>
        <v>20.52</v>
      </c>
    </row>
    <row r="25" spans="1:9" ht="13.50" thickBot="1" customHeight="1">
      <c r="A25" s="1" t="s">
        <v>57</v>
      </c>
      <c r="B25" s="1"/>
      <c r="C25" s="1"/>
      <c r="D25" s="10" t="s">
        <v>58</v>
      </c>
      <c r="E25" s="1" t="s">
        <v>59</v>
      </c>
      <c r="F25" s="1"/>
      <c r="G25" s="11">
        <v>1.05</v>
      </c>
      <c r="H25" s="12">
        <v>150.6</v>
      </c>
      <c r="I25" s="12">
        <f ca="1">ROUND(INDIRECT(ADDRESS(ROW()+(0), COLUMN()+(-2), 1))*INDIRECT(ADDRESS(ROW()+(0), COLUMN()+(-1), 1)), 2)</f>
        <v>158.13</v>
      </c>
    </row>
    <row r="26" spans="1:9" ht="13.50" thickBot="1" customHeight="1">
      <c r="A26" s="1" t="s">
        <v>60</v>
      </c>
      <c r="B26" s="1"/>
      <c r="C26" s="1"/>
      <c r="D26" s="10" t="s">
        <v>61</v>
      </c>
      <c r="E26" s="1" t="s">
        <v>62</v>
      </c>
      <c r="F26" s="1"/>
      <c r="G26" s="11">
        <v>14</v>
      </c>
      <c r="H26" s="12">
        <v>0.47</v>
      </c>
      <c r="I26" s="12">
        <f ca="1">ROUND(INDIRECT(ADDRESS(ROW()+(0), COLUMN()+(-2), 1))*INDIRECT(ADDRESS(ROW()+(0), COLUMN()+(-1), 1)), 2)</f>
        <v>6.58</v>
      </c>
    </row>
    <row r="27" spans="1:9" ht="13.50" thickBot="1" customHeight="1">
      <c r="A27" s="1" t="s">
        <v>63</v>
      </c>
      <c r="B27" s="1"/>
      <c r="C27" s="1"/>
      <c r="D27" s="10" t="s">
        <v>64</v>
      </c>
      <c r="E27" s="1" t="s">
        <v>65</v>
      </c>
      <c r="F27" s="1"/>
      <c r="G27" s="11">
        <v>0.4</v>
      </c>
      <c r="H27" s="12">
        <v>56.47</v>
      </c>
      <c r="I27" s="12">
        <f ca="1">ROUND(INDIRECT(ADDRESS(ROW()+(0), COLUMN()+(-2), 1))*INDIRECT(ADDRESS(ROW()+(0), COLUMN()+(-1), 1)), 2)</f>
        <v>22.59</v>
      </c>
    </row>
    <row r="28" spans="1:9" ht="13.50" thickBot="1" customHeight="1">
      <c r="A28" s="1" t="s">
        <v>66</v>
      </c>
      <c r="B28" s="1"/>
      <c r="C28" s="1"/>
      <c r="D28" s="10" t="s">
        <v>67</v>
      </c>
      <c r="E28" s="1" t="s">
        <v>68</v>
      </c>
      <c r="F28" s="1"/>
      <c r="G28" s="13">
        <v>0.05</v>
      </c>
      <c r="H28" s="14">
        <v>11.37</v>
      </c>
      <c r="I28" s="14">
        <f ca="1">ROUND(INDIRECT(ADDRESS(ROW()+(0), COLUMN()+(-2), 1))*INDIRECT(ADDRESS(ROW()+(0), COLUMN()+(-1), 1)), 2)</f>
        <v>0.57</v>
      </c>
    </row>
    <row r="29" spans="1:9" ht="13.50" thickBot="1" customHeight="1">
      <c r="A29" s="15"/>
      <c r="B29" s="15"/>
      <c r="C29" s="15"/>
      <c r="D29" s="15"/>
      <c r="E29" s="15"/>
      <c r="F29" s="15"/>
      <c r="G29" s="9" t="s">
        <v>69</v>
      </c>
      <c r="H29" s="9"/>
      <c r="I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1339.83</v>
      </c>
    </row>
    <row r="30" spans="1:9" ht="13.50" thickBot="1" customHeight="1">
      <c r="A30" s="15">
        <v>2</v>
      </c>
      <c r="B30" s="15"/>
      <c r="C30" s="15"/>
      <c r="D30" s="15"/>
      <c r="E30" s="18" t="s">
        <v>70</v>
      </c>
      <c r="F30" s="18"/>
      <c r="G30" s="18"/>
      <c r="H30" s="15"/>
      <c r="I30" s="15"/>
    </row>
    <row r="31" spans="1:9" ht="13.50" thickBot="1" customHeight="1">
      <c r="A31" s="1" t="s">
        <v>71</v>
      </c>
      <c r="B31" s="1"/>
      <c r="C31" s="1"/>
      <c r="D31" s="10" t="s">
        <v>72</v>
      </c>
      <c r="E31" s="1" t="s">
        <v>73</v>
      </c>
      <c r="F31" s="1"/>
      <c r="G31" s="13">
        <v>0.056</v>
      </c>
      <c r="H31" s="14">
        <v>53.58</v>
      </c>
      <c r="I31" s="14">
        <f ca="1">ROUND(INDIRECT(ADDRESS(ROW()+(0), COLUMN()+(-2), 1))*INDIRECT(ADDRESS(ROW()+(0), COLUMN()+(-1), 1)), 2)</f>
        <v>3</v>
      </c>
    </row>
    <row r="32" spans="1:9" ht="13.50" thickBot="1" customHeight="1">
      <c r="A32" s="15"/>
      <c r="B32" s="15"/>
      <c r="C32" s="15"/>
      <c r="D32" s="15"/>
      <c r="E32" s="15"/>
      <c r="F32" s="15"/>
      <c r="G32" s="9" t="s">
        <v>74</v>
      </c>
      <c r="H32" s="9"/>
      <c r="I32" s="17">
        <f ca="1">ROUND(SUM(INDIRECT(ADDRESS(ROW()+(-1), COLUMN()+(0), 1))), 2)</f>
        <v>3</v>
      </c>
    </row>
    <row r="33" spans="1:9" ht="13.50" thickBot="1" customHeight="1">
      <c r="A33" s="15">
        <v>3</v>
      </c>
      <c r="B33" s="15"/>
      <c r="C33" s="15"/>
      <c r="D33" s="15"/>
      <c r="E33" s="18" t="s">
        <v>75</v>
      </c>
      <c r="F33" s="18"/>
      <c r="G33" s="18"/>
      <c r="H33" s="15"/>
      <c r="I33" s="15"/>
    </row>
    <row r="34" spans="1:9" ht="13.50" thickBot="1" customHeight="1">
      <c r="A34" s="1" t="s">
        <v>76</v>
      </c>
      <c r="B34" s="1"/>
      <c r="C34" s="1"/>
      <c r="D34" s="10" t="s">
        <v>77</v>
      </c>
      <c r="E34" s="1" t="s">
        <v>78</v>
      </c>
      <c r="F34" s="1"/>
      <c r="G34" s="11">
        <v>0.114</v>
      </c>
      <c r="H34" s="12">
        <v>119.98</v>
      </c>
      <c r="I34" s="12">
        <f ca="1">ROUND(INDIRECT(ADDRESS(ROW()+(0), COLUMN()+(-2), 1))*INDIRECT(ADDRESS(ROW()+(0), COLUMN()+(-1), 1)), 2)</f>
        <v>13.68</v>
      </c>
    </row>
    <row r="35" spans="1:9" ht="13.50" thickBot="1" customHeight="1">
      <c r="A35" s="1" t="s">
        <v>79</v>
      </c>
      <c r="B35" s="1"/>
      <c r="C35" s="1"/>
      <c r="D35" s="10" t="s">
        <v>80</v>
      </c>
      <c r="E35" s="1" t="s">
        <v>81</v>
      </c>
      <c r="F35" s="1"/>
      <c r="G35" s="11">
        <v>1.174</v>
      </c>
      <c r="H35" s="12">
        <v>70.3</v>
      </c>
      <c r="I35" s="12">
        <f ca="1">ROUND(INDIRECT(ADDRESS(ROW()+(0), COLUMN()+(-2), 1))*INDIRECT(ADDRESS(ROW()+(0), COLUMN()+(-1), 1)), 2)</f>
        <v>82.53</v>
      </c>
    </row>
    <row r="36" spans="1:9" ht="13.50" thickBot="1" customHeight="1">
      <c r="A36" s="1" t="s">
        <v>82</v>
      </c>
      <c r="B36" s="1"/>
      <c r="C36" s="1"/>
      <c r="D36" s="10" t="s">
        <v>83</v>
      </c>
      <c r="E36" s="1" t="s">
        <v>84</v>
      </c>
      <c r="F36" s="1"/>
      <c r="G36" s="11">
        <v>0.29</v>
      </c>
      <c r="H36" s="12">
        <v>119.98</v>
      </c>
      <c r="I36" s="12">
        <f ca="1">ROUND(INDIRECT(ADDRESS(ROW()+(0), COLUMN()+(-2), 1))*INDIRECT(ADDRESS(ROW()+(0), COLUMN()+(-1), 1)), 2)</f>
        <v>34.79</v>
      </c>
    </row>
    <row r="37" spans="1:9" ht="13.50" thickBot="1" customHeight="1">
      <c r="A37" s="1" t="s">
        <v>85</v>
      </c>
      <c r="B37" s="1"/>
      <c r="C37" s="1"/>
      <c r="D37" s="10" t="s">
        <v>86</v>
      </c>
      <c r="E37" s="1" t="s">
        <v>87</v>
      </c>
      <c r="F37" s="1"/>
      <c r="G37" s="11">
        <v>0.29</v>
      </c>
      <c r="H37" s="12">
        <v>73.05</v>
      </c>
      <c r="I37" s="12">
        <f ca="1">ROUND(INDIRECT(ADDRESS(ROW()+(0), COLUMN()+(-2), 1))*INDIRECT(ADDRESS(ROW()+(0), COLUMN()+(-1), 1)), 2)</f>
        <v>21.18</v>
      </c>
    </row>
    <row r="38" spans="1:9" ht="13.50" thickBot="1" customHeight="1">
      <c r="A38" s="1" t="s">
        <v>88</v>
      </c>
      <c r="B38" s="1"/>
      <c r="C38" s="1"/>
      <c r="D38" s="10" t="s">
        <v>89</v>
      </c>
      <c r="E38" s="1" t="s">
        <v>90</v>
      </c>
      <c r="F38" s="1"/>
      <c r="G38" s="11">
        <v>0.063</v>
      </c>
      <c r="H38" s="12">
        <v>123.28</v>
      </c>
      <c r="I38" s="12">
        <f ca="1">ROUND(INDIRECT(ADDRESS(ROW()+(0), COLUMN()+(-2), 1))*INDIRECT(ADDRESS(ROW()+(0), COLUMN()+(-1), 1)), 2)</f>
        <v>7.77</v>
      </c>
    </row>
    <row r="39" spans="1:9" ht="13.50" thickBot="1" customHeight="1">
      <c r="A39" s="1" t="s">
        <v>91</v>
      </c>
      <c r="B39" s="1"/>
      <c r="C39" s="1"/>
      <c r="D39" s="10" t="s">
        <v>92</v>
      </c>
      <c r="E39" s="1" t="s">
        <v>93</v>
      </c>
      <c r="F39" s="1"/>
      <c r="G39" s="11">
        <v>0.063</v>
      </c>
      <c r="H39" s="12">
        <v>73.05</v>
      </c>
      <c r="I39" s="12">
        <f ca="1">ROUND(INDIRECT(ADDRESS(ROW()+(0), COLUMN()+(-2), 1))*INDIRECT(ADDRESS(ROW()+(0), COLUMN()+(-1), 1)), 2)</f>
        <v>4.6</v>
      </c>
    </row>
    <row r="40" spans="1:9" ht="13.50" thickBot="1" customHeight="1">
      <c r="A40" s="1" t="s">
        <v>94</v>
      </c>
      <c r="B40" s="1"/>
      <c r="C40" s="1"/>
      <c r="D40" s="10" t="s">
        <v>95</v>
      </c>
      <c r="E40" s="1" t="s">
        <v>96</v>
      </c>
      <c r="F40" s="1"/>
      <c r="G40" s="11">
        <v>0.505</v>
      </c>
      <c r="H40" s="12">
        <v>119.98</v>
      </c>
      <c r="I40" s="12">
        <f ca="1">ROUND(INDIRECT(ADDRESS(ROW()+(0), COLUMN()+(-2), 1))*INDIRECT(ADDRESS(ROW()+(0), COLUMN()+(-1), 1)), 2)</f>
        <v>60.59</v>
      </c>
    </row>
    <row r="41" spans="1:9" ht="13.50" thickBot="1" customHeight="1">
      <c r="A41" s="1" t="s">
        <v>97</v>
      </c>
      <c r="B41" s="1"/>
      <c r="C41" s="1"/>
      <c r="D41" s="10" t="s">
        <v>98</v>
      </c>
      <c r="E41" s="1" t="s">
        <v>99</v>
      </c>
      <c r="F41" s="1"/>
      <c r="G41" s="13">
        <v>0.252</v>
      </c>
      <c r="H41" s="14">
        <v>73.05</v>
      </c>
      <c r="I41" s="14">
        <f ca="1">ROUND(INDIRECT(ADDRESS(ROW()+(0), COLUMN()+(-2), 1))*INDIRECT(ADDRESS(ROW()+(0), COLUMN()+(-1), 1)), 2)</f>
        <v>18.41</v>
      </c>
    </row>
    <row r="42" spans="1:9" ht="13.50" thickBot="1" customHeight="1">
      <c r="A42" s="15"/>
      <c r="B42" s="15"/>
      <c r="C42" s="15"/>
      <c r="D42" s="15"/>
      <c r="E42" s="15"/>
      <c r="F42" s="15"/>
      <c r="G42" s="9" t="s">
        <v>100</v>
      </c>
      <c r="H42" s="9"/>
      <c r="I42" s="17">
        <f ca="1">ROUND(SUM(INDIRECT(ADDRESS(ROW()+(-1), COLUMN()+(0), 1)),INDIRECT(ADDRESS(ROW()+(-2), COLUMN()+(0), 1)),INDIRECT(ADDRESS(ROW()+(-3), COLUMN()+(0), 1)),INDIRECT(ADDRESS(ROW()+(-4), COLUMN()+(0), 1)),INDIRECT(ADDRESS(ROW()+(-5), COLUMN()+(0), 1)),INDIRECT(ADDRESS(ROW()+(-6), COLUMN()+(0), 1)),INDIRECT(ADDRESS(ROW()+(-7), COLUMN()+(0), 1)),INDIRECT(ADDRESS(ROW()+(-8), COLUMN()+(0), 1))), 2)</f>
        <v>243.55</v>
      </c>
    </row>
    <row r="43" spans="1:9" ht="13.50" thickBot="1" customHeight="1">
      <c r="A43" s="15">
        <v>4</v>
      </c>
      <c r="B43" s="15"/>
      <c r="C43" s="15"/>
      <c r="D43" s="15"/>
      <c r="E43" s="18" t="s">
        <v>101</v>
      </c>
      <c r="F43" s="18"/>
      <c r="G43" s="18"/>
      <c r="H43" s="15"/>
      <c r="I43" s="15"/>
    </row>
    <row r="44" spans="1:9" ht="13.50" thickBot="1" customHeight="1">
      <c r="A44" s="19"/>
      <c r="B44" s="19"/>
      <c r="C44" s="19"/>
      <c r="D44" s="20" t="s">
        <v>102</v>
      </c>
      <c r="E44" s="19" t="s">
        <v>103</v>
      </c>
      <c r="F44" s="19"/>
      <c r="G44" s="13">
        <v>2</v>
      </c>
      <c r="H44" s="14">
        <f ca="1">ROUND(SUM(INDIRECT(ADDRESS(ROW()+(-2), COLUMN()+(1), 1)),INDIRECT(ADDRESS(ROW()+(-12), COLUMN()+(1), 1)),INDIRECT(ADDRESS(ROW()+(-15), COLUMN()+(1), 1))), 2)</f>
        <v>1586.38</v>
      </c>
      <c r="I44" s="14">
        <f ca="1">ROUND(INDIRECT(ADDRESS(ROW()+(0), COLUMN()+(-2), 1))*INDIRECT(ADDRESS(ROW()+(0), COLUMN()+(-1), 1))/100, 2)</f>
        <v>31.73</v>
      </c>
    </row>
    <row r="45" spans="1:9" ht="13.50" thickBot="1" customHeight="1">
      <c r="A45" s="21" t="s">
        <v>104</v>
      </c>
      <c r="B45" s="21"/>
      <c r="C45" s="21"/>
      <c r="D45" s="22"/>
      <c r="E45" s="23"/>
      <c r="F45" s="23"/>
      <c r="G45" s="24" t="s">
        <v>105</v>
      </c>
      <c r="H45" s="25"/>
      <c r="I45" s="26">
        <f ca="1">ROUND(SUM(INDIRECT(ADDRESS(ROW()+(-1), COLUMN()+(0), 1)),INDIRECT(ADDRESS(ROW()+(-3), COLUMN()+(0), 1)),INDIRECT(ADDRESS(ROW()+(-13), COLUMN()+(0), 1)),INDIRECT(ADDRESS(ROW()+(-16), COLUMN()+(0), 1))), 2)</f>
        <v>1618.11</v>
      </c>
    </row>
  </sheetData>
  <mergeCells count="82">
    <mergeCell ref="A1:I1"/>
    <mergeCell ref="C3:E3"/>
    <mergeCell ref="A5:E5"/>
    <mergeCell ref="A8:C8"/>
    <mergeCell ref="E8:F8"/>
    <mergeCell ref="A9:C9"/>
    <mergeCell ref="E9:G9"/>
    <mergeCell ref="A10:C10"/>
    <mergeCell ref="E10:F10"/>
    <mergeCell ref="A11:C11"/>
    <mergeCell ref="E11:F11"/>
    <mergeCell ref="A12:C12"/>
    <mergeCell ref="E12:F12"/>
    <mergeCell ref="A13:C13"/>
    <mergeCell ref="E13:F13"/>
    <mergeCell ref="A14:C14"/>
    <mergeCell ref="E14:F14"/>
    <mergeCell ref="A15:C15"/>
    <mergeCell ref="E15:F15"/>
    <mergeCell ref="A16:C16"/>
    <mergeCell ref="E16:F16"/>
    <mergeCell ref="A17:C17"/>
    <mergeCell ref="E17:F17"/>
    <mergeCell ref="A18:C18"/>
    <mergeCell ref="E18:F18"/>
    <mergeCell ref="A19:C19"/>
    <mergeCell ref="E19:F19"/>
    <mergeCell ref="A20:C20"/>
    <mergeCell ref="E20:F20"/>
    <mergeCell ref="A21:C21"/>
    <mergeCell ref="E21:F21"/>
    <mergeCell ref="A22:C22"/>
    <mergeCell ref="E22:F22"/>
    <mergeCell ref="A23:C23"/>
    <mergeCell ref="E23:F23"/>
    <mergeCell ref="A24:C24"/>
    <mergeCell ref="E24:F24"/>
    <mergeCell ref="A25:C25"/>
    <mergeCell ref="E25:F25"/>
    <mergeCell ref="A26:C26"/>
    <mergeCell ref="E26:F26"/>
    <mergeCell ref="A27:C27"/>
    <mergeCell ref="E27:F27"/>
    <mergeCell ref="A28:C28"/>
    <mergeCell ref="E28:F28"/>
    <mergeCell ref="A29:C29"/>
    <mergeCell ref="E29:F29"/>
    <mergeCell ref="G29:H29"/>
    <mergeCell ref="A30:C30"/>
    <mergeCell ref="E30:G30"/>
    <mergeCell ref="A31:C31"/>
    <mergeCell ref="E31:F31"/>
    <mergeCell ref="A32:C32"/>
    <mergeCell ref="E32:F32"/>
    <mergeCell ref="G32:H32"/>
    <mergeCell ref="A33:C33"/>
    <mergeCell ref="E33:G33"/>
    <mergeCell ref="A34:C34"/>
    <mergeCell ref="E34:F34"/>
    <mergeCell ref="A35:C35"/>
    <mergeCell ref="E35:F35"/>
    <mergeCell ref="A36:C36"/>
    <mergeCell ref="E36:F36"/>
    <mergeCell ref="A37:C37"/>
    <mergeCell ref="E37:F37"/>
    <mergeCell ref="A38:C38"/>
    <mergeCell ref="E38:F38"/>
    <mergeCell ref="A39:C39"/>
    <mergeCell ref="E39:F39"/>
    <mergeCell ref="A40:C40"/>
    <mergeCell ref="E40:F40"/>
    <mergeCell ref="A41:C41"/>
    <mergeCell ref="E41:F41"/>
    <mergeCell ref="A42:C42"/>
    <mergeCell ref="E42:F42"/>
    <mergeCell ref="G42:H42"/>
    <mergeCell ref="A43:C43"/>
    <mergeCell ref="E43:G43"/>
    <mergeCell ref="A44:C44"/>
    <mergeCell ref="E44:F44"/>
    <mergeCell ref="A45:F45"/>
    <mergeCell ref="G45:H45"/>
  </mergeCells>
  <pageMargins left="0.147638" right="0.147638" top="0.206693" bottom="0.206693" header="0.0" footer="0.0"/>
  <pageSetup paperSize="9" orientation="portrait"/>
  <rowBreaks count="0" manualBreakCount="0">
    </rowBreaks>
</worksheet>
</file>