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<sst xmlns="http://schemas.openxmlformats.org/spreadsheetml/2006/main" count="62" uniqueCount="62">
  <si>
    <t xml:space="preserve"/>
  </si>
  <si>
    <t xml:space="preserve">ICC127</t>
  </si>
  <si>
    <t xml:space="preserve">Ud</t>
  </si>
  <si>
    <t xml:space="preserve">Conjunto de calderas a diesel, de baja temperatura, de pie, de hierro fundido.</t>
  </si>
  <si>
    <r>
      <rPr>
        <sz val="8.25"/>
        <color rgb="FF000000"/>
        <rFont val="Arial"/>
        <family val="2"/>
      </rPr>
      <t xml:space="preserve">Conjunto de dos calderas en cascada, siendo la primera una caldera de pie, de baja temperatura, con cuerpo de fundición de hierro GL 180M, 3 pasos de humos rodeando completamente el hogar enteramente refrigerado por agua, fuerte aislamiento térmico, puerta frontal con posibilidad de giro a izquierda o a derecha, para quemador presurizado de diesel o gas, potencia útil de 40 a 52 kW, peso 227 kg, dimensiones 787x600x1111 mm, de 4 elementos ensamblados, con cuadro de regulación para la regulación de la caldera en función de la temperatura exterior o para la regulación de la caldera de tipo maestro en instalaciones con varias calderas, con control para garantizar las condiciones de trabajo del equipo, sonda de temperatura exterior, y sonda de temperatura para regulación de la temperatura de impulsión o retorno del agua, y la segunda una caldera de pie, de baja temperatura, con cuerpo de fundición de hierro GL 180M, 3 pasos de humos rodeando completamente el hogar enteramente refrigerado por agua, fuerte aislamiento térmico, puerta frontal con posibilidad de giro a izquierda o a derecha, para quemador presurizado de diesel o gas, potencia útil de 40 a 52 kW, peso 227 kg, dimensiones 787x600x1111 mm, de 4 elementos ensamblados, con cuadro de regulación para la regulación de la caldera de tipo esclavo en instalaciones con varias calderas, módulo estratégico para la administración de un máximo de 4 calderas en cascada. Incluso válvula de seguridad, purgadores, pirostato y desagüe a coladera para el vaciado de la caldera y el drenaje de la válvula de seguridad, sin incluir el ducto para evacuación de los productos de la combustión. Totalmente montado, conexionado y puesto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</si>
  <si>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</si>
  <si>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</si>
  <si>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</si>
  <si>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</si>
  <si>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</si>
  <si>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</si>
  <si>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</si>
  <si>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mt38cbu045ad</t>
  </si>
  <si>
    <t xml:space="preserve">Ud</t>
  </si>
  <si>
    <t xml:space="preserve">Caldera de pie, de baja temperatura, con cuerpo de fundición de hierro GL 180M, 3 pasos de humos rodeando completamente el hogar enteramente refrigerado por agua, fuerte aislamiento térmico, puerta frontal con posibilidad de giro a izquierda o a derecha, para quemador presurizado de diesel o gas, potencia útil de 40 a 52 kW, peso 227 kg, dimensiones 787x600x1111 mm, de 4 elementos ensamblados, con cuadro de regulación para la regulación de la caldera en función de la temperatura exterior o para la regulación de la caldera de tipo maestro en instalaciones con varias calderas, con control para garantizar las condiciones de trabajo del equipo, sonda de temperatura exterior, y sonda de temperatura para regulación de la temperatura de impulsión o retorno del agua.</t>
  </si>
  <si>
    <t xml:space="preserve">mt38cbu045ac</t>
  </si>
  <si>
    <t xml:space="preserve">Ud</t>
  </si>
  <si>
    <t xml:space="preserve">Caldera de pie, de baja temperatura, con cuerpo de fundición de hierro GL 180M, 3 pasos de humos rodeando completamente el hogar enteramente refrigerado por agua, fuerte aislamiento térmico, puerta frontal con posibilidad de giro a izquierda o a derecha, para quemador presurizado de diesel o gas, potencia útil de 40 a 52 kW, peso 227 kg, dimensiones 787x600x1111 mm, de 4 elementos ensamblados, con cuadro de regulación para la regulación de la caldera de tipo esclavo en instalaciones con varias calderas.</t>
  </si>
  <si>
    <t xml:space="preserve">mt38ccg100a</t>
  </si>
  <si>
    <t xml:space="preserve">Ud</t>
  </si>
  <si>
    <t xml:space="preserve">Quemador presurizado modulante para diesel, de potencia máxima 120 kW, con encendido electrónico.</t>
  </si>
  <si>
    <t xml:space="preserve">mt38cbu702a</t>
  </si>
  <si>
    <t xml:space="preserve">Ud</t>
  </si>
  <si>
    <t xml:space="preserve">Módulo estratégico para la administración de un máximo de 4 calderas en cascada.</t>
  </si>
  <si>
    <t xml:space="preserve">mt37svs010a</t>
  </si>
  <si>
    <t xml:space="preserve">Ud</t>
  </si>
  <si>
    <t xml:space="preserve">Válvula de seguridad, de latón, con rosca de 1/2" de diámetro, tarada a 3 bar de presión.</t>
  </si>
  <si>
    <t xml:space="preserve">mt37sgl020d</t>
  </si>
  <si>
    <t xml:space="preserve">Ud</t>
  </si>
  <si>
    <t xml:space="preserve">Purgador automático de aire con boya y rosca de 1/2" de diámetro, cuerpo y tapa de latón, para una presión máxima de trabajo de 10 bar y una temperatura máxima de 110°C.</t>
  </si>
  <si>
    <t xml:space="preserve">mt38www050</t>
  </si>
  <si>
    <t xml:space="preserve">Ud</t>
  </si>
  <si>
    <t xml:space="preserve">Desagüe a coladera, para el drenaje de la válvula de seguridad, compuesto por 1 m de tubo de acero negro de 1/2" y embudo desagüe, incluso accesorios y piezas especiales.</t>
  </si>
  <si>
    <t xml:space="preserve">mt35aia010a</t>
  </si>
  <si>
    <t xml:space="preserve">m</t>
  </si>
  <si>
    <t xml:space="preserve">Tubo curvable de PVC, corrugado, de color negro, de 16 mm de diámetro nominal, para canalización empotrada en obra de mampostería (paredes y techos). Resistencia a la compresión 320 N, resistencia al impacto 1 julio, temperatura de trabajo -5°C hasta 60°C, con grado de protección IP545, no propagador de la llama.</t>
  </si>
  <si>
    <t xml:space="preserve">mt35cun020a</t>
  </si>
  <si>
    <t xml:space="preserve">m</t>
  </si>
  <si>
    <t xml:space="preserve">Cable unipolar H07Z1-K (AS), siendo su tensión asignada de 450/750 V, reacción al fuego clase Cca-s1a,d1,a1 según UNE-EN 50575, con conductor multifilar de cobre clase 5 (-K) de 1,5 mm² de sección, con aislamiento de compuesto termoplástico a base de poliolefina libre de halógenos con baja emisión de humos y gases corrosivos (Z1).</t>
  </si>
  <si>
    <t xml:space="preserve">mt38ccg011a</t>
  </si>
  <si>
    <t xml:space="preserve">Ud</t>
  </si>
  <si>
    <t xml:space="preserve">Puesta en marcha del quemador para diesel.</t>
  </si>
  <si>
    <t xml:space="preserve">mt38www010</t>
  </si>
  <si>
    <t xml:space="preserve">Ud</t>
  </si>
  <si>
    <t xml:space="preserve">Material auxiliar para instalaciones de calefacción.</t>
  </si>
  <si>
    <t xml:space="preserve">mt37www010</t>
  </si>
  <si>
    <t xml:space="preserve">Ud</t>
  </si>
  <si>
    <t xml:space="preserve">Material auxiliar para instalaciones hidrosanitarias.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</si>
  <si>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</si>
  <si>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</si>
  <si>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</si>
  <si>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</si>
  <si>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</si>
  <si>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</si>
  <si>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</si>
  <si>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</si>
  <si>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</si>
  <si>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</si>
  <si>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</si>
  <si>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</si>
  <si>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$ 291.202,93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</si>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</sst>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9.87" customWidth="1"/>
    <col min="5" max="5" width="10.20" customWidth="1"/>
    <col min="6" max="6" width="13.77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39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08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104745</v>
      </c>
      <c r="G10" s="12">
        <f ca="1">ROUND(INDIRECT(ADDRESS(ROW()+(0), COLUMN()+(-2), 1))*INDIRECT(ADDRESS(ROW()+(0), COLUMN()+(-1), 1)), 2)</f>
        <v>104745</v>
      </c>
    </row>
    <row r="11" spans="1:7" ht="76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93633.3</v>
      </c>
      <c r="G11" s="12">
        <f ca="1">ROUND(INDIRECT(ADDRESS(ROW()+(0), COLUMN()+(-2), 1))*INDIRECT(ADDRESS(ROW()+(0), COLUMN()+(-1), 1)), 2)</f>
        <v>93633.3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23408.5</v>
      </c>
      <c r="G12" s="12">
        <f ca="1">ROUND(INDIRECT(ADDRESS(ROW()+(0), COLUMN()+(-2), 1))*INDIRECT(ADDRESS(ROW()+(0), COLUMN()+(-1), 1)), 2)</f>
        <v>46817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7598.14</v>
      </c>
      <c r="G13" s="12">
        <f ca="1">ROUND(INDIRECT(ADDRESS(ROW()+(0), COLUMN()+(-2), 1))*INDIRECT(ADDRESS(ROW()+(0), COLUMN()+(-1), 1)), 2)</f>
        <v>7598.14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83.14</v>
      </c>
      <c r="G14" s="12">
        <f ca="1">ROUND(INDIRECT(ADDRESS(ROW()+(0), COLUMN()+(-2), 1))*INDIRECT(ADDRESS(ROW()+(0), COLUMN()+(-1), 1)), 2)</f>
        <v>83.14</v>
      </c>
    </row>
    <row r="15" spans="1:7" ht="34.50" thickBot="1" customHeight="1">
      <c r="A15" s="1" t="s">
        <v>27</v>
      </c>
      <c r="B15" s="1"/>
      <c r="C15" s="10" t="s">
        <v>28</v>
      </c>
      <c r="D15" s="1" t="s">
        <v>29</v>
      </c>
      <c r="E15" s="11">
        <v>2</v>
      </c>
      <c r="F15" s="12">
        <v>164.46</v>
      </c>
      <c r="G15" s="12">
        <f ca="1">ROUND(INDIRECT(ADDRESS(ROW()+(0), COLUMN()+(-2), 1))*INDIRECT(ADDRESS(ROW()+(0), COLUMN()+(-1), 1)), 2)</f>
        <v>328.92</v>
      </c>
    </row>
    <row r="16" spans="1:7" ht="34.50" thickBot="1" customHeight="1">
      <c r="A16" s="1" t="s">
        <v>30</v>
      </c>
      <c r="B16" s="1"/>
      <c r="C16" s="10" t="s">
        <v>31</v>
      </c>
      <c r="D16" s="1" t="s">
        <v>32</v>
      </c>
      <c r="E16" s="11">
        <v>1</v>
      </c>
      <c r="F16" s="12">
        <v>444.46</v>
      </c>
      <c r="G16" s="12">
        <f ca="1">ROUND(INDIRECT(ADDRESS(ROW()+(0), COLUMN()+(-2), 1))*INDIRECT(ADDRESS(ROW()+(0), COLUMN()+(-1), 1)), 2)</f>
        <v>444.46</v>
      </c>
    </row>
    <row r="17" spans="1:7" ht="45.00" thickBot="1" customHeight="1">
      <c r="A17" s="1" t="s">
        <v>33</v>
      </c>
      <c r="B17" s="1"/>
      <c r="C17" s="10" t="s">
        <v>34</v>
      </c>
      <c r="D17" s="1" t="s">
        <v>35</v>
      </c>
      <c r="E17" s="11">
        <v>10</v>
      </c>
      <c r="F17" s="12">
        <v>10.92</v>
      </c>
      <c r="G17" s="12">
        <f ca="1">ROUND(INDIRECT(ADDRESS(ROW()+(0), COLUMN()+(-2), 1))*INDIRECT(ADDRESS(ROW()+(0), COLUMN()+(-1), 1)), 2)</f>
        <v>109.2</v>
      </c>
    </row>
    <row r="18" spans="1:7" ht="55.50" thickBot="1" customHeight="1">
      <c r="A18" s="1" t="s">
        <v>36</v>
      </c>
      <c r="B18" s="1"/>
      <c r="C18" s="10" t="s">
        <v>37</v>
      </c>
      <c r="D18" s="1" t="s">
        <v>38</v>
      </c>
      <c r="E18" s="11">
        <v>20</v>
      </c>
      <c r="F18" s="12">
        <v>12.15</v>
      </c>
      <c r="G18" s="12">
        <f ca="1">ROUND(INDIRECT(ADDRESS(ROW()+(0), COLUMN()+(-2), 1))*INDIRECT(ADDRESS(ROW()+(0), COLUMN()+(-1), 1)), 2)</f>
        <v>243</v>
      </c>
    </row>
    <row r="19" spans="1:7" ht="13.50" thickBot="1" customHeight="1">
      <c r="A19" s="1" t="s">
        <v>39</v>
      </c>
      <c r="B19" s="1"/>
      <c r="C19" s="10" t="s">
        <v>40</v>
      </c>
      <c r="D19" s="1" t="s">
        <v>41</v>
      </c>
      <c r="E19" s="11">
        <v>1</v>
      </c>
      <c r="F19" s="12">
        <v>4444.66</v>
      </c>
      <c r="G19" s="12">
        <f ca="1">ROUND(INDIRECT(ADDRESS(ROW()+(0), COLUMN()+(-2), 1))*INDIRECT(ADDRESS(ROW()+(0), COLUMN()+(-1), 1)), 2)</f>
        <v>4444.66</v>
      </c>
    </row>
    <row r="20" spans="1:7" ht="13.50" thickBot="1" customHeight="1">
      <c r="A20" s="1" t="s">
        <v>42</v>
      </c>
      <c r="B20" s="1"/>
      <c r="C20" s="10" t="s">
        <v>43</v>
      </c>
      <c r="D20" s="1" t="s">
        <v>44</v>
      </c>
      <c r="E20" s="11">
        <v>1</v>
      </c>
      <c r="F20" s="12">
        <v>49.78</v>
      </c>
      <c r="G20" s="12">
        <f ca="1">ROUND(INDIRECT(ADDRESS(ROW()+(0), COLUMN()+(-2), 1))*INDIRECT(ADDRESS(ROW()+(0), COLUMN()+(-1), 1)), 2)</f>
        <v>49.78</v>
      </c>
    </row>
    <row r="21" spans="1:7" ht="13.50" thickBot="1" customHeight="1">
      <c r="A21" s="1" t="s">
        <v>45</v>
      </c>
      <c r="B21" s="1"/>
      <c r="C21" s="10" t="s">
        <v>46</v>
      </c>
      <c r="D21" s="1" t="s">
        <v>47</v>
      </c>
      <c r="E21" s="13">
        <v>1</v>
      </c>
      <c r="F21" s="14">
        <v>26.32</v>
      </c>
      <c r="G21" s="14">
        <f ca="1">ROUND(INDIRECT(ADDRESS(ROW()+(0), COLUMN()+(-2), 1))*INDIRECT(ADDRESS(ROW()+(0), COLUMN()+(-1), 1)), 2)</f>
        <v>26.32</v>
      </c>
    </row>
    <row r="22" spans="1:7" ht="13.50" thickBot="1" customHeight="1">
      <c r="A22" s="15"/>
      <c r="B22" s="15"/>
      <c r="C22" s="15"/>
      <c r="D22" s="15"/>
      <c r="E22" s="9" t="s">
        <v>48</v>
      </c>
      <c r="F22" s="9"/>
      <c r="G2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258523</v>
      </c>
    </row>
    <row r="23" spans="1:7" ht="13.50" thickBot="1" customHeight="1">
      <c r="A23" s="15">
        <v>2</v>
      </c>
      <c r="B23" s="15"/>
      <c r="C23" s="15"/>
      <c r="D23" s="18" t="s">
        <v>49</v>
      </c>
      <c r="E23" s="18"/>
      <c r="F23" s="15"/>
      <c r="G23" s="15"/>
    </row>
    <row r="24" spans="1:7" ht="13.50" thickBot="1" customHeight="1">
      <c r="A24" s="1" t="s">
        <v>50</v>
      </c>
      <c r="B24" s="1"/>
      <c r="C24" s="10" t="s">
        <v>51</v>
      </c>
      <c r="D24" s="1" t="s">
        <v>52</v>
      </c>
      <c r="E24" s="11">
        <v>5.18</v>
      </c>
      <c r="F24" s="12">
        <v>123.28</v>
      </c>
      <c r="G24" s="12">
        <f ca="1">ROUND(INDIRECT(ADDRESS(ROW()+(0), COLUMN()+(-2), 1))*INDIRECT(ADDRESS(ROW()+(0), COLUMN()+(-1), 1)), 2)</f>
        <v>638.59</v>
      </c>
    </row>
    <row r="25" spans="1:7" ht="13.50" thickBot="1" customHeight="1">
      <c r="A25" s="1" t="s">
        <v>53</v>
      </c>
      <c r="B25" s="1"/>
      <c r="C25" s="10" t="s">
        <v>54</v>
      </c>
      <c r="D25" s="1" t="s">
        <v>55</v>
      </c>
      <c r="E25" s="13">
        <v>5.18</v>
      </c>
      <c r="F25" s="14">
        <v>72.91</v>
      </c>
      <c r="G25" s="14">
        <f ca="1">ROUND(INDIRECT(ADDRESS(ROW()+(0), COLUMN()+(-2), 1))*INDIRECT(ADDRESS(ROW()+(0), COLUMN()+(-1), 1)), 2)</f>
        <v>377.67</v>
      </c>
    </row>
    <row r="26" spans="1:7" ht="13.50" thickBot="1" customHeight="1">
      <c r="A26" s="15"/>
      <c r="B26" s="15"/>
      <c r="C26" s="15"/>
      <c r="D26" s="15"/>
      <c r="E26" s="9" t="s">
        <v>56</v>
      </c>
      <c r="F26" s="9"/>
      <c r="G26" s="17">
        <f ca="1">ROUND(SUM(INDIRECT(ADDRESS(ROW()+(-1), COLUMN()+(0), 1)),INDIRECT(ADDRESS(ROW()+(-2), COLUMN()+(0), 1))), 2)</f>
        <v>1016.26</v>
      </c>
    </row>
    <row r="27" spans="1:7" ht="13.50" thickBot="1" customHeight="1">
      <c r="A27" s="15">
        <v>3</v>
      </c>
      <c r="B27" s="15"/>
      <c r="C27" s="15"/>
      <c r="D27" s="18" t="s">
        <v>57</v>
      </c>
      <c r="E27" s="18"/>
      <c r="F27" s="15"/>
      <c r="G27" s="15"/>
    </row>
    <row r="28" spans="1:7" ht="13.50" thickBot="1" customHeight="1">
      <c r="A28" s="19"/>
      <c r="B28" s="19"/>
      <c r="C28" s="20" t="s">
        <v>58</v>
      </c>
      <c r="D28" s="19" t="s">
        <v>59</v>
      </c>
      <c r="E28" s="13">
        <v>2</v>
      </c>
      <c r="F28" s="14">
        <f ca="1">ROUND(SUM(INDIRECT(ADDRESS(ROW()+(-2), COLUMN()+(1), 1)),INDIRECT(ADDRESS(ROW()+(-6), COLUMN()+(1), 1))), 2)</f>
        <v>259539</v>
      </c>
      <c r="G28" s="14">
        <f ca="1">ROUND(INDIRECT(ADDRESS(ROW()+(0), COLUMN()+(-2), 1))*INDIRECT(ADDRESS(ROW()+(0), COLUMN()+(-1), 1))/100, 2)</f>
        <v>5190.78</v>
      </c>
    </row>
    <row r="29" spans="1:7" ht="13.50" thickBot="1" customHeight="1">
      <c r="A29" s="21" t="s">
        <v>60</v>
      </c>
      <c r="B29" s="21"/>
      <c r="C29" s="22"/>
      <c r="D29" s="23"/>
      <c r="E29" s="24" t="s">
        <v>61</v>
      </c>
      <c r="F29" s="25"/>
      <c r="G29" s="26">
        <f ca="1">ROUND(SUM(INDIRECT(ADDRESS(ROW()+(-1), COLUMN()+(0), 1)),INDIRECT(ADDRESS(ROW()+(-3), COLUMN()+(0), 1)),INDIRECT(ADDRESS(ROW()+(-7), COLUMN()+(0), 1))), 2)</f>
        <v>264730</v>
      </c>
    </row>
  </sheetData>
  <mergeCells count="3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E22:F22"/>
    <mergeCell ref="A23:B23"/>
    <mergeCell ref="D23:E23"/>
    <mergeCell ref="A24:B24"/>
    <mergeCell ref="A25:B25"/>
    <mergeCell ref="A26:B26"/>
    <mergeCell ref="E26:F26"/>
    <mergeCell ref="A27:B27"/>
    <mergeCell ref="D27:E27"/>
    <mergeCell ref="A28:B28"/>
    <mergeCell ref="A29:D29"/>
    <mergeCell ref="E29:F29"/>
  </mergeCells>
  <pageMargins left="0.147638" right="0.147638" top="0.206693" bottom="0.206693" header="0.0" footer="0.0"/>
  <pageSetup paperSize="9" orientation="portrait"/>
  <rowBreaks count="0" manualBreakCount="0">
    </rowBreaks>
</worksheet>
</file>