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<sst xmlns="http://schemas.openxmlformats.org/spreadsheetml/2006/main" count="44" uniqueCount="44">
  <si>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</si>
  <si>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ICC216</t>
  </si>
  <si>
    <t xml:space="preserve">Ud</t>
  </si>
  <si>
    <t xml:space="preserve">Caldera a diesel, doméstica, de condensación, de pie, para calefacción y agua caliente sanitaria</t>
  </si>
  <si>
    <r>
      <rPr>
        <sz val="8.25"/>
        <color rgb="FF000000"/>
        <rFont val="Arial"/>
        <family val="2"/>
      </rPr>
      <t xml:space="preserve">Caldera de pie, de condensación con recuperador de acero inoxidable, con cuerpo de fundición de hierro gris GL 180 y quemador presurizado de diesel de llama azul, eficiencia energética clase A, potencia de calefacción 47 kW, peso 228 kg, dimensiones 881x600x787 mm, cuadro de regulación y cronotermostato modulante con sonda de temperatura exterior, caudal másico de gas de escape 0,0144 kg/s, con contenido de CO2 14%, presión de impulsión disponible 50 Pa, contenido de agua 61 l, kit de unión de caldera a diesel a circuito de calefacción, kit de seguridad para caldera a diesel, kit de unión de caldera a diesel a vaso de expansión, con interacumulador vertical de suelo, para producción de agua caliente sanitaria en combinación con caldera, de 200 l, con kit de conexión hidráulica para conectar la caldera a el acumulador. Sin incluir el 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</si>
  <si>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</si>
  <si>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</si>
  <si>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</si>
  <si>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</si>
  <si>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</si>
  <si>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</si>
  <si>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</si>
  <si>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mt38cqj110p</t>
  </si>
  <si>
    <t xml:space="preserve">Ud</t>
  </si>
  <si>
    <t xml:space="preserve">Caldera de pie, de condensación con recuperador de acero inoxidable, con cuerpo de fundición de hierro gris GL 180 y quemador presurizado de diesel de llama azul, eficiencia energética clase A, potencia de calefacción 47 kW, peso 228 kg, dimensiones 881x600x787 mm, cuadro de regulación y cronotermostato modulante con sonda de temperatura exterior, caudal másico de gas de escape 0,0144 kg/s, con contenido de CO2 14%, presión de impulsión disponible 50 Pa, contenido de agua 61 l.</t>
  </si>
  <si>
    <t xml:space="preserve">mt38cqj519a</t>
  </si>
  <si>
    <t xml:space="preserve">Ud</t>
  </si>
  <si>
    <t xml:space="preserve">Kit de seguridad para caldera a diesel, compuesto por manómetro, válvula de seguridad y purgador de aire.</t>
  </si>
  <si>
    <t xml:space="preserve">mt38cqj530b</t>
  </si>
  <si>
    <t xml:space="preserve">Ud</t>
  </si>
  <si>
    <t xml:space="preserve">Kit de unión de caldera a diesel a vaso de expansión, con válvula de llenado y vaciado.</t>
  </si>
  <si>
    <t xml:space="preserve">mt38cqj575e</t>
  </si>
  <si>
    <t xml:space="preserve">Ud</t>
  </si>
  <si>
    <t xml:space="preserve">Interacumulador vertical de suelo, para producción de agua caliente sanitaria en combinación con caldera, de 200 l, de acero esmaltado, con intercambiador de un serpentín, eficiencia energética clase B, con aislamiento térmico de espuma rígida de poliuretano, protección contra la corrosión con ánodo de magnesio y control de temperatura por sonda NTC.</t>
  </si>
  <si>
    <t xml:space="preserve">mt38cqj580a</t>
  </si>
  <si>
    <t xml:space="preserve">Ud</t>
  </si>
  <si>
    <t xml:space="preserve">Kit de conexión hidráulica para conectar la caldera a el acumulador.</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</si>
  <si>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</si>
  <si>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</si>
  <si>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</si>
  <si>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</si>
  <si>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</si>
  <si>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</si>
  <si>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</si>
  <si>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</si>
  <si>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</si>
  <si>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</si>
  <si>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</si>
  <si>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</si>
  <si>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</si>
  <si>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</si>
  <si>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</si>
  <si>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$ 220.479,44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</si>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</sst>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151674</v>
      </c>
      <c r="G10" s="12">
        <f ca="1">ROUND(INDIRECT(ADDRESS(ROW()+(0), COLUMN()+(-2), 1))*INDIRECT(ADDRESS(ROW()+(0), COLUMN()+(-1), 1)), 2)</f>
        <v>151674</v>
      </c>
    </row>
    <row r="11" spans="1:7" ht="24.00" thickBot="1" customHeight="1">
      <c r="A11" s="1" t="s">
        <v>15</v>
      </c>
      <c r="B11" s="1"/>
      <c r="C11" s="10" t="s">
        <v>16</v>
      </c>
      <c r="D11" s="1" t="s">
        <v>17</v>
      </c>
      <c r="E11" s="11">
        <v>1</v>
      </c>
      <c r="F11" s="12">
        <v>2744.57</v>
      </c>
      <c r="G11" s="12">
        <f ca="1">ROUND(INDIRECT(ADDRESS(ROW()+(0), COLUMN()+(-2), 1))*INDIRECT(ADDRESS(ROW()+(0), COLUMN()+(-1), 1)), 2)</f>
        <v>2744.57</v>
      </c>
    </row>
    <row r="12" spans="1:7" ht="24.00" thickBot="1" customHeight="1">
      <c r="A12" s="1" t="s">
        <v>18</v>
      </c>
      <c r="B12" s="1"/>
      <c r="C12" s="10" t="s">
        <v>19</v>
      </c>
      <c r="D12" s="1" t="s">
        <v>20</v>
      </c>
      <c r="E12" s="11">
        <v>1</v>
      </c>
      <c r="F12" s="12">
        <v>3900.19</v>
      </c>
      <c r="G12" s="12">
        <f ca="1">ROUND(INDIRECT(ADDRESS(ROW()+(0), COLUMN()+(-2), 1))*INDIRECT(ADDRESS(ROW()+(0), COLUMN()+(-1), 1)), 2)</f>
        <v>3900.19</v>
      </c>
    </row>
    <row r="13" spans="1:7" ht="55.50" thickBot="1" customHeight="1">
      <c r="A13" s="1" t="s">
        <v>21</v>
      </c>
      <c r="B13" s="1"/>
      <c r="C13" s="10" t="s">
        <v>22</v>
      </c>
      <c r="D13" s="1" t="s">
        <v>23</v>
      </c>
      <c r="E13" s="11">
        <v>1</v>
      </c>
      <c r="F13" s="12">
        <v>26723.5</v>
      </c>
      <c r="G13" s="12">
        <f ca="1">ROUND(INDIRECT(ADDRESS(ROW()+(0), COLUMN()+(-2), 1))*INDIRECT(ADDRESS(ROW()+(0), COLUMN()+(-1), 1)), 2)</f>
        <v>26723.5</v>
      </c>
    </row>
    <row r="14" spans="1:7" ht="13.50" thickBot="1" customHeight="1">
      <c r="A14" s="1" t="s">
        <v>24</v>
      </c>
      <c r="B14" s="1"/>
      <c r="C14" s="10" t="s">
        <v>25</v>
      </c>
      <c r="D14" s="1" t="s">
        <v>26</v>
      </c>
      <c r="E14" s="11">
        <v>1</v>
      </c>
      <c r="F14" s="12">
        <v>10400.5</v>
      </c>
      <c r="G14" s="12">
        <f ca="1">ROUND(INDIRECT(ADDRESS(ROW()+(0), COLUMN()+(-2), 1))*INDIRECT(ADDRESS(ROW()+(0), COLUMN()+(-1), 1)), 2)</f>
        <v>10400.5</v>
      </c>
    </row>
    <row r="15" spans="1:7" ht="13.50" thickBot="1" customHeight="1">
      <c r="A15" s="1" t="s">
        <v>27</v>
      </c>
      <c r="B15" s="1"/>
      <c r="C15" s="10" t="s">
        <v>28</v>
      </c>
      <c r="D15" s="1" t="s">
        <v>29</v>
      </c>
      <c r="E15" s="13">
        <v>1</v>
      </c>
      <c r="F15" s="14">
        <v>62.22</v>
      </c>
      <c r="G15" s="14">
        <f ca="1">ROUND(INDIRECT(ADDRESS(ROW()+(0), COLUMN()+(-2), 1))*INDIRECT(ADDRESS(ROW()+(0), COLUMN()+(-1), 1)), 2)</f>
        <v>62.22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195505</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5.102</v>
      </c>
      <c r="F18" s="12">
        <v>123.28</v>
      </c>
      <c r="G18" s="12">
        <f ca="1">ROUND(INDIRECT(ADDRESS(ROW()+(0), COLUMN()+(-2), 1))*INDIRECT(ADDRESS(ROW()+(0), COLUMN()+(-1), 1)), 2)</f>
        <v>628.97</v>
      </c>
    </row>
    <row r="19" spans="1:7" ht="13.50" thickBot="1" customHeight="1">
      <c r="A19" s="1" t="s">
        <v>35</v>
      </c>
      <c r="B19" s="1"/>
      <c r="C19" s="10" t="s">
        <v>36</v>
      </c>
      <c r="D19" s="1" t="s">
        <v>37</v>
      </c>
      <c r="E19" s="13">
        <v>5.102</v>
      </c>
      <c r="F19" s="14">
        <v>72.91</v>
      </c>
      <c r="G19" s="14">
        <f ca="1">ROUND(INDIRECT(ADDRESS(ROW()+(0), COLUMN()+(-2), 1))*INDIRECT(ADDRESS(ROW()+(0), COLUMN()+(-1), 1)), 2)</f>
        <v>371.99</v>
      </c>
    </row>
    <row r="20" spans="1:7" ht="13.50" thickBot="1" customHeight="1">
      <c r="A20" s="15"/>
      <c r="B20" s="15"/>
      <c r="C20" s="15"/>
      <c r="D20" s="15"/>
      <c r="E20" s="9" t="s">
        <v>38</v>
      </c>
      <c r="F20" s="9"/>
      <c r="G20" s="17">
        <f ca="1">ROUND(SUM(INDIRECT(ADDRESS(ROW()+(-1), COLUMN()+(0), 1)),INDIRECT(ADDRESS(ROW()+(-2), COLUMN()+(0), 1))), 2)</f>
        <v>1000.96</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196506</v>
      </c>
      <c r="G22" s="14">
        <f ca="1">ROUND(INDIRECT(ADDRESS(ROW()+(0), COLUMN()+(-2), 1))*INDIRECT(ADDRESS(ROW()+(0), COLUMN()+(-1), 1))/100, 2)</f>
        <v>3930.11</v>
      </c>
    </row>
    <row r="23" spans="1:7" ht="13.50" thickBot="1" customHeight="1">
      <c r="A23" s="21" t="s">
        <v>42</v>
      </c>
      <c r="B23" s="21"/>
      <c r="C23" s="22"/>
      <c r="D23" s="23"/>
      <c r="E23" s="24" t="s">
        <v>43</v>
      </c>
      <c r="F23" s="25"/>
      <c r="G23" s="26">
        <f ca="1">ROUND(SUM(INDIRECT(ADDRESS(ROW()+(-1), COLUMN()+(0), 1)),INDIRECT(ADDRESS(ROW()+(-3), COLUMN()+(0), 1)),INDIRECT(ADDRESS(ROW()+(-7), COLUMN()+(0), 1))), 2)</f>
        <v>200436</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