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<sst xmlns="http://schemas.openxmlformats.org/spreadsheetml/2006/main" count="44" uniqueCount="44">
  <si>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</si>
  <si>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ICC216</t>
  </si>
  <si>
    <t xml:space="preserve">Ud</t>
  </si>
  <si>
    <t xml:space="preserve">Caldera a diesel, doméstica, de condensación, de pie, para calefacción y agua caliente sanitaria</t>
  </si>
  <si>
    <r>
      <rPr>
        <sz val="8.25"/>
        <color rgb="FF000000"/>
        <rFont val="Arial"/>
        <family val="2"/>
      </rPr>
      <t xml:space="preserve">Caldera de pie, de condensación con recuperador de acero inoxidable, con cuerpo de fundición de hierro gris GL 180 y quemador presurizado de diesel de llama azul, eficiencia energética clase A, potencia de calefacción 35 kW, peso 228 kg, dimensiones 773x600x848 mm, cuadro de regulación y cronotermostato modulante con sonda de temperatura exterior, caudal másico de gas de escape 0,0144 kg/s, con contenido de CO2 14%, presión de impulsión disponible 50 Pa, contenido de agua 49 l, kit de unión de caldera a diesel a circuito de calefacción, kit de seguridad para caldera a diesel, kit de unión de caldera a diesel a vaso de expansión, con interacumulador vertical de suelo, para producción de agua caliente sanitaria en combinación con caldera, de 300 l, con kit de conexión hidráulica para conectar la caldera a el acumulador. Sin incluir el ducto para evacuación de los productos de la combustión. Totalmente montada, conexionada y probada.</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</si>
  <si>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</si>
  <si>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</si>
  <si>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</si>
  <si>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</si>
  <si>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</si>
  <si>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</si>
  <si>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</si>
  <si>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mt38cqj110k</t>
  </si>
  <si>
    <t xml:space="preserve">Ud</t>
  </si>
  <si>
    <t xml:space="preserve">Caldera de pie, de condensación con recuperador de acero inoxidable, con cuerpo de fundición de hierro gris GL 180 y quemador presurizado de diesel de llama azul, eficiencia energética clase A, potencia de calefacción 35 kW, peso 228 kg, dimensiones 773x600x848 mm, cuadro de regulación y cronotermostato modulante con sonda de temperatura exterior, caudal másico de gas de escape 0,0144 kg/s, con contenido de CO2 14%, presión de impulsión disponible 50 Pa, contenido de agua 49 l.</t>
  </si>
  <si>
    <t xml:space="preserve">mt38cqj519a</t>
  </si>
  <si>
    <t xml:space="preserve">Ud</t>
  </si>
  <si>
    <t xml:space="preserve">Kit de seguridad para caldera a diesel, compuesto por manómetro, válvula de seguridad y purgador de aire.</t>
  </si>
  <si>
    <t xml:space="preserve">mt38cqj530a</t>
  </si>
  <si>
    <t xml:space="preserve">Ud</t>
  </si>
  <si>
    <t xml:space="preserve">Kit de unión de caldera a diesel a vaso de expansión, con válvula de llenado y vaciado.</t>
  </si>
  <si>
    <t xml:space="preserve">mt38cqj575i</t>
  </si>
  <si>
    <t xml:space="preserve">Ud</t>
  </si>
  <si>
    <t xml:space="preserve">Interacumulador vertical de suelo, para producción de agua caliente sanitaria en combinación con caldera, de 300 l, de acero esmaltado, con intercambiador de un serpentín, eficiencia energética clase B, con aislamiento térmico de espuma rígida de poliuretano, protección contra la corrosión con ánodo de magnesio y control de temperatura por sonda NTC.</t>
  </si>
  <si>
    <t xml:space="preserve">mt38cqj580a</t>
  </si>
  <si>
    <t xml:space="preserve">Ud</t>
  </si>
  <si>
    <t xml:space="preserve">Kit de conexión hidráulica para conectar la caldera a el acumulador.</t>
  </si>
  <si>
    <t xml:space="preserve">mt38www012</t>
  </si>
  <si>
    <t xml:space="preserve">Ud</t>
  </si>
  <si>
    <t xml:space="preserve">Material auxiliar para instalaciones de calefacción y agua caliente sanitaria</t>
  </si>
  <si>
    <t xml:space="preserve">Subtotal materiales:</t>
  </si>
  <si>
    <t xml:space="preserve">Mano de obra</t>
  </si>
  <si>
    <t xml:space="preserve">mo004</t>
  </si>
  <si>
    <t xml:space="preserve">h</t>
  </si>
  <si>
    <t xml:space="preserve">Oficial calefactor.</t>
  </si>
  <si>
    <t xml:space="preserve">mo103</t>
  </si>
  <si>
    <t xml:space="preserve">h</t>
  </si>
  <si>
    <t xml:space="preserve">Ayudante calefactor.</t>
  </si>
  <si>
    <t xml:space="preserve">Subtotal mano de obra:</t>
  </si>
  <si>
    <t xml:space="preserve">Herramienta menor</t>
  </si>
  <si>
    <t xml:space="preserve">%</t>
  </si>
  <si>
    <t xml:space="preserve">Herramienta menor</t>
  </si>
  <si>
    <t xml:space="preserve">Costo de mantenimiento decenal: $ 199.317,45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</si>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</sst>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7.31" customWidth="1"/>
    <col min="4" max="4" width="69.87" customWidth="1"/>
    <col min="5" max="5" width="10.03" customWidth="1"/>
    <col min="6" max="6" width="13.94" customWidth="1"/>
    <col min="7" max="7" width="13.6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13.5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76.50" thickBot="1" customHeight="1">
      <c r="A10" s="1" t="s">
        <v>12</v>
      </c>
      <c r="B10" s="1"/>
      <c r="C10" s="10" t="s">
        <v>13</v>
      </c>
      <c r="D10" s="1" t="s">
        <v>14</v>
      </c>
      <c r="E10" s="11">
        <v>1</v>
      </c>
      <c r="F10" s="12">
        <v>121050</v>
      </c>
      <c r="G10" s="12">
        <f ca="1">ROUND(INDIRECT(ADDRESS(ROW()+(0), COLUMN()+(-2), 1))*INDIRECT(ADDRESS(ROW()+(0), COLUMN()+(-1), 1)), 2)</f>
        <v>121050</v>
      </c>
    </row>
    <row r="11" spans="1:7" ht="24.00" thickBot="1" customHeight="1">
      <c r="A11" s="1" t="s">
        <v>15</v>
      </c>
      <c r="B11" s="1"/>
      <c r="C11" s="10" t="s">
        <v>16</v>
      </c>
      <c r="D11" s="1" t="s">
        <v>17</v>
      </c>
      <c r="E11" s="11">
        <v>1</v>
      </c>
      <c r="F11" s="12">
        <v>2744.57</v>
      </c>
      <c r="G11" s="12">
        <f ca="1">ROUND(INDIRECT(ADDRESS(ROW()+(0), COLUMN()+(-2), 1))*INDIRECT(ADDRESS(ROW()+(0), COLUMN()+(-1), 1)), 2)</f>
        <v>2744.57</v>
      </c>
    </row>
    <row r="12" spans="1:7" ht="24.00" thickBot="1" customHeight="1">
      <c r="A12" s="1" t="s">
        <v>18</v>
      </c>
      <c r="B12" s="1"/>
      <c r="C12" s="10" t="s">
        <v>19</v>
      </c>
      <c r="D12" s="1" t="s">
        <v>20</v>
      </c>
      <c r="E12" s="11">
        <v>1</v>
      </c>
      <c r="F12" s="12">
        <v>3206.82</v>
      </c>
      <c r="G12" s="12">
        <f ca="1">ROUND(INDIRECT(ADDRESS(ROW()+(0), COLUMN()+(-2), 1))*INDIRECT(ADDRESS(ROW()+(0), COLUMN()+(-1), 1)), 2)</f>
        <v>3206.82</v>
      </c>
    </row>
    <row r="13" spans="1:7" ht="55.50" thickBot="1" customHeight="1">
      <c r="A13" s="1" t="s">
        <v>21</v>
      </c>
      <c r="B13" s="1"/>
      <c r="C13" s="10" t="s">
        <v>22</v>
      </c>
      <c r="D13" s="1" t="s">
        <v>23</v>
      </c>
      <c r="E13" s="11">
        <v>1</v>
      </c>
      <c r="F13" s="12">
        <v>39435.2</v>
      </c>
      <c r="G13" s="12">
        <f ca="1">ROUND(INDIRECT(ADDRESS(ROW()+(0), COLUMN()+(-2), 1))*INDIRECT(ADDRESS(ROW()+(0), COLUMN()+(-1), 1)), 2)</f>
        <v>39435.2</v>
      </c>
    </row>
    <row r="14" spans="1:7" ht="13.50" thickBot="1" customHeight="1">
      <c r="A14" s="1" t="s">
        <v>24</v>
      </c>
      <c r="B14" s="1"/>
      <c r="C14" s="10" t="s">
        <v>25</v>
      </c>
      <c r="D14" s="1" t="s">
        <v>26</v>
      </c>
      <c r="E14" s="11">
        <v>1</v>
      </c>
      <c r="F14" s="12">
        <v>10400.5</v>
      </c>
      <c r="G14" s="12">
        <f ca="1">ROUND(INDIRECT(ADDRESS(ROW()+(0), COLUMN()+(-2), 1))*INDIRECT(ADDRESS(ROW()+(0), COLUMN()+(-1), 1)), 2)</f>
        <v>10400.5</v>
      </c>
    </row>
    <row r="15" spans="1:7" ht="13.50" thickBot="1" customHeight="1">
      <c r="A15" s="1" t="s">
        <v>27</v>
      </c>
      <c r="B15" s="1"/>
      <c r="C15" s="10" t="s">
        <v>28</v>
      </c>
      <c r="D15" s="1" t="s">
        <v>29</v>
      </c>
      <c r="E15" s="13">
        <v>1</v>
      </c>
      <c r="F15" s="14">
        <v>62.22</v>
      </c>
      <c r="G15" s="14">
        <f ca="1">ROUND(INDIRECT(ADDRESS(ROW()+(0), COLUMN()+(-2), 1))*INDIRECT(ADDRESS(ROW()+(0), COLUMN()+(-1), 1)), 2)</f>
        <v>62.22</v>
      </c>
    </row>
    <row r="16" spans="1:7" ht="13.50" thickBot="1" customHeight="1">
      <c r="A16" s="15"/>
      <c r="B16" s="15"/>
      <c r="C16" s="15"/>
      <c r="D16" s="15"/>
      <c r="E16" s="9" t="s">
        <v>30</v>
      </c>
      <c r="F16" s="9"/>
      <c r="G16" s="17">
        <f ca="1">ROUND(SUM(INDIRECT(ADDRESS(ROW()+(-1), COLUMN()+(0), 1)),INDIRECT(ADDRESS(ROW()+(-2), COLUMN()+(0), 1)),INDIRECT(ADDRESS(ROW()+(-3), COLUMN()+(0), 1)),INDIRECT(ADDRESS(ROW()+(-4), COLUMN()+(0), 1)),INDIRECT(ADDRESS(ROW()+(-5), COLUMN()+(0), 1)),INDIRECT(ADDRESS(ROW()+(-6), COLUMN()+(0), 1))), 2)</f>
        <v>176899</v>
      </c>
    </row>
    <row r="17" spans="1:7" ht="13.50" thickBot="1" customHeight="1">
      <c r="A17" s="15">
        <v>2</v>
      </c>
      <c r="B17" s="15"/>
      <c r="C17" s="15"/>
      <c r="D17" s="18" t="s">
        <v>31</v>
      </c>
      <c r="E17" s="18"/>
      <c r="F17" s="15"/>
      <c r="G17" s="15"/>
    </row>
    <row r="18" spans="1:7" ht="13.50" thickBot="1" customHeight="1">
      <c r="A18" s="1" t="s">
        <v>32</v>
      </c>
      <c r="B18" s="1"/>
      <c r="C18" s="10" t="s">
        <v>33</v>
      </c>
      <c r="D18" s="1" t="s">
        <v>34</v>
      </c>
      <c r="E18" s="11">
        <v>3.799</v>
      </c>
      <c r="F18" s="12">
        <v>123.28</v>
      </c>
      <c r="G18" s="12">
        <f ca="1">ROUND(INDIRECT(ADDRESS(ROW()+(0), COLUMN()+(-2), 1))*INDIRECT(ADDRESS(ROW()+(0), COLUMN()+(-1), 1)), 2)</f>
        <v>468.34</v>
      </c>
    </row>
    <row r="19" spans="1:7" ht="13.50" thickBot="1" customHeight="1">
      <c r="A19" s="1" t="s">
        <v>35</v>
      </c>
      <c r="B19" s="1"/>
      <c r="C19" s="10" t="s">
        <v>36</v>
      </c>
      <c r="D19" s="1" t="s">
        <v>37</v>
      </c>
      <c r="E19" s="13">
        <v>3.799</v>
      </c>
      <c r="F19" s="14">
        <v>72.91</v>
      </c>
      <c r="G19" s="14">
        <f ca="1">ROUND(INDIRECT(ADDRESS(ROW()+(0), COLUMN()+(-2), 1))*INDIRECT(ADDRESS(ROW()+(0), COLUMN()+(-1), 1)), 2)</f>
        <v>276.99</v>
      </c>
    </row>
    <row r="20" spans="1:7" ht="13.50" thickBot="1" customHeight="1">
      <c r="A20" s="15"/>
      <c r="B20" s="15"/>
      <c r="C20" s="15"/>
      <c r="D20" s="15"/>
      <c r="E20" s="9" t="s">
        <v>38</v>
      </c>
      <c r="F20" s="9"/>
      <c r="G20" s="17">
        <f ca="1">ROUND(SUM(INDIRECT(ADDRESS(ROW()+(-1), COLUMN()+(0), 1)),INDIRECT(ADDRESS(ROW()+(-2), COLUMN()+(0), 1))), 2)</f>
        <v>745.33</v>
      </c>
    </row>
    <row r="21" spans="1:7" ht="13.50" thickBot="1" customHeight="1">
      <c r="A21" s="15">
        <v>3</v>
      </c>
      <c r="B21" s="15"/>
      <c r="C21" s="15"/>
      <c r="D21" s="18" t="s">
        <v>39</v>
      </c>
      <c r="E21" s="18"/>
      <c r="F21" s="15"/>
      <c r="G21" s="15"/>
    </row>
    <row r="22" spans="1:7" ht="13.50" thickBot="1" customHeight="1">
      <c r="A22" s="19"/>
      <c r="B22" s="19"/>
      <c r="C22" s="20" t="s">
        <v>40</v>
      </c>
      <c r="D22" s="19" t="s">
        <v>41</v>
      </c>
      <c r="E22" s="13">
        <v>2</v>
      </c>
      <c r="F22" s="14">
        <f ca="1">ROUND(SUM(INDIRECT(ADDRESS(ROW()+(-2), COLUMN()+(1), 1)),INDIRECT(ADDRESS(ROW()+(-6), COLUMN()+(1), 1))), 2)</f>
        <v>177645</v>
      </c>
      <c r="G22" s="14">
        <f ca="1">ROUND(INDIRECT(ADDRESS(ROW()+(0), COLUMN()+(-2), 1))*INDIRECT(ADDRESS(ROW()+(0), COLUMN()+(-1), 1))/100, 2)</f>
        <v>3552.9</v>
      </c>
    </row>
    <row r="23" spans="1:7" ht="13.50" thickBot="1" customHeight="1">
      <c r="A23" s="21" t="s">
        <v>42</v>
      </c>
      <c r="B23" s="21"/>
      <c r="C23" s="22"/>
      <c r="D23" s="23"/>
      <c r="E23" s="24" t="s">
        <v>43</v>
      </c>
      <c r="F23" s="25"/>
      <c r="G23" s="26">
        <f ca="1">ROUND(SUM(INDIRECT(ADDRESS(ROW()+(-1), COLUMN()+(0), 1)),INDIRECT(ADDRESS(ROW()+(-3), COLUMN()+(0), 1)),INDIRECT(ADDRESS(ROW()+(-7), COLUMN()+(0), 1))), 2)</f>
        <v>181198</v>
      </c>
    </row>
  </sheetData>
  <mergeCells count="25">
    <mergeCell ref="A1:G1"/>
    <mergeCell ref="C3:G3"/>
    <mergeCell ref="A5:G5"/>
    <mergeCell ref="A8:B8"/>
    <mergeCell ref="A9:B9"/>
    <mergeCell ref="D9:E9"/>
    <mergeCell ref="A10:B10"/>
    <mergeCell ref="A11:B11"/>
    <mergeCell ref="A12:B12"/>
    <mergeCell ref="A13:B13"/>
    <mergeCell ref="A14:B14"/>
    <mergeCell ref="A15:B15"/>
    <mergeCell ref="A16:B16"/>
    <mergeCell ref="E16:F16"/>
    <mergeCell ref="A17:B17"/>
    <mergeCell ref="D17:E17"/>
    <mergeCell ref="A18:B18"/>
    <mergeCell ref="A19:B19"/>
    <mergeCell ref="A20:B20"/>
    <mergeCell ref="E20:F20"/>
    <mergeCell ref="A21:B21"/>
    <mergeCell ref="D21:E21"/>
    <mergeCell ref="A22:B22"/>
    <mergeCell ref="A23:D23"/>
    <mergeCell ref="E23:F23"/>
  </mergeCells>
  <pageMargins left="0.147638" right="0.147638" top="0.206693" bottom="0.206693" header="0.0" footer="0.0"/>
  <pageSetup paperSize="9" orientation="portrait"/>
  <rowBreaks count="0" manualBreakCount="0">
    </rowBreaks>
</worksheet>
</file>