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<sst xmlns="http://schemas.openxmlformats.org/spreadsheetml/2006/main" count="65" uniqueCount="65">
  <si>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</si>
  <si>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FBY020</t>
  </si>
  <si>
    <t xml:space="preserve">m²</t>
  </si>
  <si>
    <t xml:space="preserve">Muro divisorio de placas de yeso, para cerramiento de hueco de elevador, sistema Shaftwall "KNAUF".</t>
  </si>
  <si>
    <r>
      <rPr>
        <b/>
        <sz val="8.25"/>
        <color rgb="FF000000"/>
        <rFont val="Arial"/>
        <family val="2"/>
      </rPr>
      <t xml:space="preserve">Cerramiento de hueco de elevador mediante el sistema Shaftwall W636.es, de muro divisorio múltiple (20+92+15+15+15+15)/600 LM - (CT 92) (1 maciza (DFH2) y 4 cortafuego (DF)), con placas de yeso, sobre banda acústica "KNAUF", colocada en la base del muro divisorio, formado por una estructura simple, de postes tipo CT 92; aislamiento entre postes de tipo CT con panel semirrígido de lana mineral, espesor 45 mm; 172 mm de espesor total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172</t>
    </r>
    <r>
      <rPr>
        <sz val="8.25"/>
        <color rgb="FF000000"/>
        <rFont val="Arial"/>
        <family val="2"/>
      </rPr>
      <t xml:space="preserve"> mm de espesor total.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</si>
  <si>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</si>
  <si>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</si>
  <si>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</si>
  <si>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</si>
  <si>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</si>
  <si>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</si>
  <si>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</si>
  <si>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mt12pck020c</t>
  </si>
  <si>
    <t xml:space="preserve">m</t>
  </si>
  <si>
    <t xml:space="preserve">Banda acústica de dilatación autoadhesiva de espuma de poliuretano de celdas cerradas "KNAUF", de 3,2 mm de espesor y 70 mm de anchura, resistencia térmica 0,10 m²K/W, conductividad térmica 0,032 W/(mK).</t>
  </si>
  <si>
    <t xml:space="preserve">mt12sak030b</t>
  </si>
  <si>
    <t xml:space="preserve">m</t>
  </si>
  <si>
    <t xml:space="preserve">Canal CT 94 "KNAUF", de acero galvanizado.</t>
  </si>
  <si>
    <t xml:space="preserve">mt12psg220</t>
  </si>
  <si>
    <t xml:space="preserve">Ud</t>
  </si>
  <si>
    <t xml:space="preserve">Fijación compuesta por taquete y tornillo 5x27.</t>
  </si>
  <si>
    <t xml:space="preserve">mt12sak020b</t>
  </si>
  <si>
    <t xml:space="preserve">m</t>
  </si>
  <si>
    <t xml:space="preserve">Poste CT 92 "KNAUF", de acero galvanizado.</t>
  </si>
  <si>
    <t xml:space="preserve">mt12sak010a</t>
  </si>
  <si>
    <t xml:space="preserve">m²</t>
  </si>
  <si>
    <t xml:space="preserve">Placa de yeso DFH2 / - 600 / 3000 / 20 / borde cuadrado, maciza "KNAUF", Euroclase A2-s1, d0 de reacción al fuego.</t>
  </si>
  <si>
    <t xml:space="preserve">mt16lra060a</t>
  </si>
  <si>
    <t xml:space="preserve">m²</t>
  </si>
  <si>
    <t xml:space="preserve">Panel semirrígido de lana mineral, espesor 45 mm.</t>
  </si>
  <si>
    <t xml:space="preserve">mt12ptk010dd</t>
  </si>
  <si>
    <t xml:space="preserve">Ud</t>
  </si>
  <si>
    <t xml:space="preserve">Tornillo autoperforante TB "KNAUF" 3,5x25.</t>
  </si>
  <si>
    <t xml:space="preserve">mt12ppk010j</t>
  </si>
  <si>
    <t xml:space="preserve">m²</t>
  </si>
  <si>
    <t xml:space="preserve">Placa de yeso DF / - 1200 / longitud / 15 / borde afinado, cortafuego "KNAUF".</t>
  </si>
  <si>
    <t xml:space="preserve">mt12ptk010cg</t>
  </si>
  <si>
    <t xml:space="preserve">Ud</t>
  </si>
  <si>
    <t xml:space="preserve">Tornillo autoperforante TN "KNAUF" 3,5x45.</t>
  </si>
  <si>
    <t xml:space="preserve">mt12ptk010ch</t>
  </si>
  <si>
    <t xml:space="preserve">Ud</t>
  </si>
  <si>
    <t xml:space="preserve">Tornillo autoperforante TN "KNAUF" 3,9x55.</t>
  </si>
  <si>
    <t xml:space="preserve">mt12ptk010ci</t>
  </si>
  <si>
    <t xml:space="preserve">Ud</t>
  </si>
  <si>
    <t xml:space="preserve">Tornillo autoperforante TN "KNAUF" 4,2x70.</t>
  </si>
  <si>
    <t xml:space="preserve">mt12pik010b</t>
  </si>
  <si>
    <t xml:space="preserve">kg</t>
  </si>
  <si>
    <t xml:space="preserve">Pasta de juntas Jointfiller F-1 GLS "KNAUF".</t>
  </si>
  <si>
    <t xml:space="preserve">mt12pck010a</t>
  </si>
  <si>
    <t xml:space="preserve">m</t>
  </si>
  <si>
    <t xml:space="preserve">Cinta de juntas "KNAUF" de 50 mm de anchura.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</si>
  <si>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</si>
  <si>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</si>
  <si>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</si>
  <si>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</si>
  <si>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montador de mamparas y sistemas de placas.</t>
  </si>
  <si>
    <t xml:space="preserve">mo100</t>
  </si>
  <si>
    <t xml:space="preserve">h</t>
  </si>
  <si>
    <t xml:space="preserve">Ayudante montador de mamparas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</si>
  <si>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</si>
  <si>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</si>
  <si>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</si>
  <si>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</si>
  <si>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$ 87,63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</si>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</sst>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36" customWidth="1"/>
    <col min="4" max="4" width="20.23" customWidth="1"/>
    <col min="5" max="5" width="27.37" customWidth="1"/>
    <col min="6" max="6" width="7.82" customWidth="1"/>
    <col min="7" max="7" width="6.12" customWidth="1"/>
    <col min="8" max="8" width="5.95" customWidth="1"/>
    <col min="9" max="9" width="7.99" customWidth="1"/>
    <col min="10" max="10" width="3.9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08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45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4">
        <v>1.200000</v>
      </c>
      <c r="H9" s="14"/>
      <c r="I9" s="15">
        <v>7.910000</v>
      </c>
      <c r="J9" s="15"/>
      <c r="K9" s="15">
        <f ca="1">ROUND(INDIRECT(ADDRESS(ROW()+(0), COLUMN()+(-4), 1))*INDIRECT(ADDRESS(ROW()+(0), COLUMN()+(-2), 1)), 2)</f>
        <v>9.490000</v>
      </c>
    </row>
    <row r="10" spans="1:11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"/>
      <c r="G10" s="14">
        <v>0.700000</v>
      </c>
      <c r="H10" s="14"/>
      <c r="I10" s="15">
        <v>155.180000</v>
      </c>
      <c r="J10" s="15"/>
      <c r="K10" s="15">
        <f ca="1">ROUND(INDIRECT(ADDRESS(ROW()+(0), COLUMN()+(-4), 1))*INDIRECT(ADDRESS(ROW()+(0), COLUMN()+(-2), 1)), 2)</f>
        <v>108.630000</v>
      </c>
    </row>
    <row r="11" spans="1:11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"/>
      <c r="G11" s="14">
        <v>1.600000</v>
      </c>
      <c r="H11" s="14"/>
      <c r="I11" s="15">
        <v>1.070000</v>
      </c>
      <c r="J11" s="15"/>
      <c r="K11" s="15">
        <f ca="1">ROUND(INDIRECT(ADDRESS(ROW()+(0), COLUMN()+(-4), 1))*INDIRECT(ADDRESS(ROW()+(0), COLUMN()+(-2), 1)), 2)</f>
        <v>1.710000</v>
      </c>
    </row>
    <row r="12" spans="1:11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"/>
      <c r="G12" s="14">
        <v>2.000000</v>
      </c>
      <c r="H12" s="14"/>
      <c r="I12" s="15">
        <v>263.390000</v>
      </c>
      <c r="J12" s="15"/>
      <c r="K12" s="15">
        <f ca="1">ROUND(INDIRECT(ADDRESS(ROW()+(0), COLUMN()+(-4), 1))*INDIRECT(ADDRESS(ROW()+(0), COLUMN()+(-2), 1)), 2)</f>
        <v>526.780000</v>
      </c>
    </row>
    <row r="13" spans="1:11" ht="24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"/>
      <c r="G13" s="14">
        <v>1.000000</v>
      </c>
      <c r="H13" s="14"/>
      <c r="I13" s="15">
        <v>203.950000</v>
      </c>
      <c r="J13" s="15"/>
      <c r="K13" s="15">
        <f ca="1">ROUND(INDIRECT(ADDRESS(ROW()+(0), COLUMN()+(-4), 1))*INDIRECT(ADDRESS(ROW()+(0), COLUMN()+(-2), 1)), 2)</f>
        <v>203.950000</v>
      </c>
    </row>
    <row r="14" spans="1:11" ht="13.50" thickBot="1" customHeight="1">
      <c r="A14" s="1" t="s">
        <v>27</v>
      </c>
      <c r="B14" s="13" t="s">
        <v>28</v>
      </c>
      <c r="C14" s="1" t="s">
        <v>29</v>
      </c>
      <c r="D14" s="1"/>
      <c r="E14" s="1"/>
      <c r="F14" s="1"/>
      <c r="G14" s="14">
        <v>1.050000</v>
      </c>
      <c r="H14" s="14"/>
      <c r="I14" s="15">
        <v>67.610000</v>
      </c>
      <c r="J14" s="15"/>
      <c r="K14" s="15">
        <f ca="1">ROUND(INDIRECT(ADDRESS(ROW()+(0), COLUMN()+(-4), 1))*INDIRECT(ADDRESS(ROW()+(0), COLUMN()+(-2), 1)), 2)</f>
        <v>70.990000</v>
      </c>
    </row>
    <row r="15" spans="1:11" ht="13.50" thickBot="1" customHeight="1">
      <c r="A15" s="1" t="s">
        <v>30</v>
      </c>
      <c r="B15" s="13" t="s">
        <v>31</v>
      </c>
      <c r="C15" s="1" t="s">
        <v>32</v>
      </c>
      <c r="D15" s="1"/>
      <c r="E15" s="1"/>
      <c r="F15" s="1"/>
      <c r="G15" s="14">
        <v>8.000000</v>
      </c>
      <c r="H15" s="14"/>
      <c r="I15" s="15">
        <v>0.240000</v>
      </c>
      <c r="J15" s="15"/>
      <c r="K15" s="15">
        <f ca="1">ROUND(INDIRECT(ADDRESS(ROW()+(0), COLUMN()+(-4), 1))*INDIRECT(ADDRESS(ROW()+(0), COLUMN()+(-2), 1)), 2)</f>
        <v>1.920000</v>
      </c>
    </row>
    <row r="16" spans="1:11" ht="24.00" thickBot="1" customHeight="1">
      <c r="A16" s="1" t="s">
        <v>33</v>
      </c>
      <c r="B16" s="13" t="s">
        <v>34</v>
      </c>
      <c r="C16" s="1" t="s">
        <v>35</v>
      </c>
      <c r="D16" s="1"/>
      <c r="E16" s="1"/>
      <c r="F16" s="1"/>
      <c r="G16" s="14">
        <v>4.000000</v>
      </c>
      <c r="H16" s="14"/>
      <c r="I16" s="15">
        <v>165.670000</v>
      </c>
      <c r="J16" s="15"/>
      <c r="K16" s="15">
        <f ca="1">ROUND(INDIRECT(ADDRESS(ROW()+(0), COLUMN()+(-4), 1))*INDIRECT(ADDRESS(ROW()+(0), COLUMN()+(-2), 1)), 2)</f>
        <v>662.680000</v>
      </c>
    </row>
    <row r="17" spans="1:11" ht="13.50" thickBot="1" customHeight="1">
      <c r="A17" s="1" t="s">
        <v>36</v>
      </c>
      <c r="B17" s="13" t="s">
        <v>37</v>
      </c>
      <c r="C17" s="1" t="s">
        <v>38</v>
      </c>
      <c r="D17" s="1"/>
      <c r="E17" s="1"/>
      <c r="F17" s="1"/>
      <c r="G17" s="14">
        <v>15.000000</v>
      </c>
      <c r="H17" s="14"/>
      <c r="I17" s="15">
        <v>0.270000</v>
      </c>
      <c r="J17" s="15"/>
      <c r="K17" s="15">
        <f ca="1">ROUND(INDIRECT(ADDRESS(ROW()+(0), COLUMN()+(-4), 1))*INDIRECT(ADDRESS(ROW()+(0), COLUMN()+(-2), 1)), 2)</f>
        <v>4.050000</v>
      </c>
    </row>
    <row r="18" spans="1:11" ht="13.50" thickBot="1" customHeight="1">
      <c r="A18" s="1" t="s">
        <v>39</v>
      </c>
      <c r="B18" s="13" t="s">
        <v>40</v>
      </c>
      <c r="C18" s="1" t="s">
        <v>41</v>
      </c>
      <c r="D18" s="1"/>
      <c r="E18" s="1"/>
      <c r="F18" s="1"/>
      <c r="G18" s="14">
        <v>15.000000</v>
      </c>
      <c r="H18" s="14"/>
      <c r="I18" s="15">
        <v>0.320000</v>
      </c>
      <c r="J18" s="15"/>
      <c r="K18" s="15">
        <f ca="1">ROUND(INDIRECT(ADDRESS(ROW()+(0), COLUMN()+(-4), 1))*INDIRECT(ADDRESS(ROW()+(0), COLUMN()+(-2), 1)), 2)</f>
        <v>4.800000</v>
      </c>
    </row>
    <row r="19" spans="1:11" ht="13.50" thickBot="1" customHeight="1">
      <c r="A19" s="1" t="s">
        <v>42</v>
      </c>
      <c r="B19" s="13" t="s">
        <v>43</v>
      </c>
      <c r="C19" s="1" t="s">
        <v>44</v>
      </c>
      <c r="D19" s="1"/>
      <c r="E19" s="1"/>
      <c r="F19" s="1"/>
      <c r="G19" s="14">
        <v>15.000000</v>
      </c>
      <c r="H19" s="14"/>
      <c r="I19" s="15">
        <v>1.250000</v>
      </c>
      <c r="J19" s="15"/>
      <c r="K19" s="15">
        <f ca="1">ROUND(INDIRECT(ADDRESS(ROW()+(0), COLUMN()+(-4), 1))*INDIRECT(ADDRESS(ROW()+(0), COLUMN()+(-2), 1)), 2)</f>
        <v>18.750000</v>
      </c>
    </row>
    <row r="20" spans="1:11" ht="13.50" thickBot="1" customHeight="1">
      <c r="A20" s="1" t="s">
        <v>45</v>
      </c>
      <c r="B20" s="13" t="s">
        <v>46</v>
      </c>
      <c r="C20" s="1" t="s">
        <v>47</v>
      </c>
      <c r="D20" s="1"/>
      <c r="E20" s="1"/>
      <c r="F20" s="1"/>
      <c r="G20" s="14">
        <v>1.400000</v>
      </c>
      <c r="H20" s="14"/>
      <c r="I20" s="15">
        <v>24.140000</v>
      </c>
      <c r="J20" s="15"/>
      <c r="K20" s="15">
        <f ca="1">ROUND(INDIRECT(ADDRESS(ROW()+(0), COLUMN()+(-4), 1))*INDIRECT(ADDRESS(ROW()+(0), COLUMN()+(-2), 1)), 2)</f>
        <v>33.800000</v>
      </c>
    </row>
    <row r="21" spans="1:11" ht="13.50" thickBot="1" customHeight="1">
      <c r="A21" s="1" t="s">
        <v>48</v>
      </c>
      <c r="B21" s="13" t="s">
        <v>49</v>
      </c>
      <c r="C21" s="1" t="s">
        <v>50</v>
      </c>
      <c r="D21" s="1"/>
      <c r="E21" s="1"/>
      <c r="F21" s="1"/>
      <c r="G21" s="16">
        <v>1.600000</v>
      </c>
      <c r="H21" s="16"/>
      <c r="I21" s="17">
        <v>0.670000</v>
      </c>
      <c r="J21" s="17"/>
      <c r="K21" s="17">
        <f ca="1">ROUND(INDIRECT(ADDRESS(ROW()+(0), COLUMN()+(-4), 1))*INDIRECT(ADDRESS(ROW()+(0), COLUMN()+(-2), 1)), 2)</f>
        <v>1.070000</v>
      </c>
    </row>
    <row r="22" spans="1:11" ht="13.50" thickBot="1" customHeight="1">
      <c r="A22" s="18"/>
      <c r="B22" s="18"/>
      <c r="C22" s="18"/>
      <c r="D22" s="18"/>
      <c r="E22" s="18"/>
      <c r="F22" s="18"/>
      <c r="G22" s="12" t="s">
        <v>51</v>
      </c>
      <c r="H22" s="12"/>
      <c r="I22" s="12"/>
      <c r="J22" s="12"/>
      <c r="K22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1648.620000</v>
      </c>
    </row>
    <row r="23" spans="1:11" ht="13.50" thickBot="1" customHeight="1">
      <c r="A23" s="18">
        <v>2.000000</v>
      </c>
      <c r="B23" s="18"/>
      <c r="C23" s="21" t="s">
        <v>52</v>
      </c>
      <c r="D23" s="21"/>
      <c r="E23" s="21"/>
      <c r="F23" s="21"/>
      <c r="G23" s="21"/>
      <c r="H23" s="21"/>
      <c r="I23" s="18"/>
      <c r="J23" s="18"/>
      <c r="K23" s="18"/>
    </row>
    <row r="24" spans="1:11" ht="13.50" thickBot="1" customHeight="1">
      <c r="A24" s="1" t="s">
        <v>53</v>
      </c>
      <c r="B24" s="13" t="s">
        <v>54</v>
      </c>
      <c r="C24" s="1" t="s">
        <v>55</v>
      </c>
      <c r="D24" s="1"/>
      <c r="E24" s="1"/>
      <c r="F24" s="1"/>
      <c r="G24" s="14">
        <v>0.847000</v>
      </c>
      <c r="H24" s="14"/>
      <c r="I24" s="15">
        <v>54.430000</v>
      </c>
      <c r="J24" s="15"/>
      <c r="K24" s="15">
        <f ca="1">ROUND(INDIRECT(ADDRESS(ROW()+(0), COLUMN()+(-4), 1))*INDIRECT(ADDRESS(ROW()+(0), COLUMN()+(-2), 1)), 2)</f>
        <v>46.100000</v>
      </c>
    </row>
    <row r="25" spans="1:11" ht="13.50" thickBot="1" customHeight="1">
      <c r="A25" s="1" t="s">
        <v>56</v>
      </c>
      <c r="B25" s="13" t="s">
        <v>57</v>
      </c>
      <c r="C25" s="1" t="s">
        <v>58</v>
      </c>
      <c r="D25" s="1"/>
      <c r="E25" s="1"/>
      <c r="F25" s="1"/>
      <c r="G25" s="16">
        <v>0.847000</v>
      </c>
      <c r="H25" s="16"/>
      <c r="I25" s="17">
        <v>27.690000</v>
      </c>
      <c r="J25" s="17"/>
      <c r="K25" s="17">
        <f ca="1">ROUND(INDIRECT(ADDRESS(ROW()+(0), COLUMN()+(-4), 1))*INDIRECT(ADDRESS(ROW()+(0), COLUMN()+(-2), 1)), 2)</f>
        <v>23.450000</v>
      </c>
    </row>
    <row r="26" spans="1:11" ht="13.50" thickBot="1" customHeight="1">
      <c r="A26" s="18"/>
      <c r="B26" s="18"/>
      <c r="C26" s="18"/>
      <c r="D26" s="18"/>
      <c r="E26" s="18"/>
      <c r="F26" s="18"/>
      <c r="G26" s="12" t="s">
        <v>59</v>
      </c>
      <c r="H26" s="12"/>
      <c r="I26" s="12"/>
      <c r="J26" s="12"/>
      <c r="K26" s="20">
        <f ca="1">ROUND(SUM(INDIRECT(ADDRESS(ROW()+(-1), COLUMN()+(0), 1)),INDIRECT(ADDRESS(ROW()+(-2), COLUMN()+(0), 1))), 2)</f>
        <v>69.550000</v>
      </c>
    </row>
    <row r="27" spans="1:11" ht="13.50" thickBot="1" customHeight="1">
      <c r="A27" s="18">
        <v>3.000000</v>
      </c>
      <c r="B27" s="18"/>
      <c r="C27" s="21" t="s">
        <v>60</v>
      </c>
      <c r="D27" s="21"/>
      <c r="E27" s="21"/>
      <c r="F27" s="21"/>
      <c r="G27" s="21"/>
      <c r="H27" s="21"/>
      <c r="I27" s="18"/>
      <c r="J27" s="18"/>
      <c r="K27" s="18"/>
    </row>
    <row r="28" spans="1:11" ht="13.50" thickBot="1" customHeight="1">
      <c r="A28" s="22"/>
      <c r="B28" s="23" t="s">
        <v>61</v>
      </c>
      <c r="C28" s="22" t="s">
        <v>62</v>
      </c>
      <c r="D28" s="22"/>
      <c r="E28" s="22"/>
      <c r="F28" s="22"/>
      <c r="G28" s="16">
        <v>2.000000</v>
      </c>
      <c r="H28" s="16"/>
      <c r="I28" s="17">
        <f ca="1">ROUND(SUM(INDIRECT(ADDRESS(ROW()+(-2), COLUMN()+(2), 1)),INDIRECT(ADDRESS(ROW()+(-6), COLUMN()+(2), 1))), 2)</f>
        <v>1718.170000</v>
      </c>
      <c r="J28" s="17"/>
      <c r="K28" s="17">
        <f ca="1">ROUND(INDIRECT(ADDRESS(ROW()+(0), COLUMN()+(-4), 1))*INDIRECT(ADDRESS(ROW()+(0), COLUMN()+(-2), 1))/100, 2)</f>
        <v>34.360000</v>
      </c>
    </row>
    <row r="29" spans="1:11" ht="13.50" thickBot="1" customHeight="1">
      <c r="A29" s="6" t="s">
        <v>63</v>
      </c>
      <c r="B29" s="7"/>
      <c r="C29" s="8"/>
      <c r="D29" s="8"/>
      <c r="E29" s="8"/>
      <c r="F29" s="8"/>
      <c r="G29" s="24" t="s">
        <v>64</v>
      </c>
      <c r="H29" s="24"/>
      <c r="I29" s="25"/>
      <c r="J29" s="25"/>
      <c r="K29" s="26">
        <f ca="1">ROUND(SUM(INDIRECT(ADDRESS(ROW()+(-1), COLUMN()+(0), 1)),INDIRECT(ADDRESS(ROW()+(-3), COLUMN()+(0), 1)),INDIRECT(ADDRESS(ROW()+(-7), COLUMN()+(0), 1))), 2)</f>
        <v>1752.530000</v>
      </c>
    </row>
  </sheetData>
  <mergeCells count="6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C22:F22"/>
    <mergeCell ref="G22:J22"/>
    <mergeCell ref="C23:H23"/>
    <mergeCell ref="I23:J23"/>
    <mergeCell ref="C24:F24"/>
    <mergeCell ref="G24:H24"/>
    <mergeCell ref="I24:J24"/>
    <mergeCell ref="C25:F25"/>
    <mergeCell ref="G25:H25"/>
    <mergeCell ref="I25:J25"/>
    <mergeCell ref="C26:F26"/>
    <mergeCell ref="G26:J26"/>
    <mergeCell ref="C27:H27"/>
    <mergeCell ref="I27:J27"/>
    <mergeCell ref="C28:F28"/>
    <mergeCell ref="G28:H28"/>
    <mergeCell ref="I28:J28"/>
    <mergeCell ref="A29:F29"/>
    <mergeCell ref="G29:J29"/>
  </mergeCells>
  <pageMargins left="0.620079" right="0.472441" top="0.472441" bottom="0.472441" header="0.0" footer="0.0"/>
  <pageSetup paperSize="9" orientation="portrait"/>
  <rowBreaks count="0" manualBreakCount="0">
    </rowBreaks>
</worksheet>
</file>